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adallafr\Nextcloud\1_UFR INFO\2025-2026\MCC - Maquettes\"/>
    </mc:Choice>
  </mc:AlternateContent>
  <xr:revisionPtr revIDLastSave="0" documentId="13_ncr:1_{7BAF15A4-D920-4217-B099-D034272EA65F}" xr6:coauthVersionLast="47" xr6:coauthVersionMax="47" xr10:uidLastSave="{00000000-0000-0000-0000-000000000000}"/>
  <bookViews>
    <workbookView xWindow="13245" yWindow="-16320" windowWidth="29040" windowHeight="15720" xr2:uid="{7DC9B50E-A0AC-4260-8868-2D5A6C911C96}"/>
  </bookViews>
  <sheets>
    <sheet name="DATA" sheetId="2" r:id="rId1"/>
    <sheet name="IMPAIRS" sheetId="4" r:id="rId2"/>
    <sheet name="LP" sheetId="5" r:id="rId3"/>
    <sheet name="MPRI" sheetId="6" r:id="rId4"/>
    <sheet name="GENIAL" sheetId="7" r:id="rId5"/>
    <sheet name="DM CRYPTOGRAPHIE" sheetId="8" r:id="rId6"/>
    <sheet name="DM MISD" sheetId="10" r:id="rId7"/>
    <sheet name="AGREGATION" sheetId="1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0" hidden="1">DATA!$A$94:$Z$138</definedName>
    <definedName name="CH" localSheetId="7">[13]BDD!$H$29:$H$30</definedName>
    <definedName name="CH" localSheetId="5">[1]BDD!$H$29:$H$30</definedName>
    <definedName name="CH" localSheetId="6">[12]BDD!$H$29:$H$30</definedName>
    <definedName name="CH" localSheetId="4">[2]BDD!$H$29:$H$30</definedName>
    <definedName name="CH" localSheetId="1">[3]BDD!$H$29:$H$30</definedName>
    <definedName name="CH" localSheetId="2">[4]BDD!$H$29:$H$30</definedName>
    <definedName name="CH" localSheetId="3">[5]BDD!$H$29:$H$30</definedName>
    <definedName name="CH">[6]BDD!$H$29:$H$30</definedName>
    <definedName name="CHOIX" localSheetId="7">[14]BDD!$I$11:$I$12</definedName>
    <definedName name="CHOIX" localSheetId="5">[7]BDD!$I$11:$I$12</definedName>
    <definedName name="CHOIX" localSheetId="6">[7]BDD!$I$11:$I$12</definedName>
    <definedName name="CHOIX" localSheetId="4">[8]bdd!$I$11:#REF!</definedName>
    <definedName name="CHOIX" localSheetId="1">[9]BDD!$I$11:$I$12</definedName>
    <definedName name="CHOIX" localSheetId="3">[10]BDD!$I$11:$I$12</definedName>
    <definedName name="CHOIX">[11]BDD!$I$11:$I$12</definedName>
    <definedName name="CHX" localSheetId="7">[13]BDD!$J$7:$J$8</definedName>
    <definedName name="CHX" localSheetId="5">[1]BDD!$J$7:$J$8</definedName>
    <definedName name="CHX" localSheetId="6">[12]BDD!$J$7:$J$8</definedName>
    <definedName name="CHX" localSheetId="4">[2]BDD!$J$7:$J$8</definedName>
    <definedName name="CHX" localSheetId="1">[3]BDD!$J$7:$J$8</definedName>
    <definedName name="CHX" localSheetId="2">[4]BDD!$J$7:$J$8</definedName>
    <definedName name="CHX" localSheetId="3">[5]BDD!$J$7:$J$8</definedName>
    <definedName name="CHX">[6]BDD!$J$7:$J$8</definedName>
    <definedName name="comp" localSheetId="7">[14]BDD!$K$20:$K$47</definedName>
    <definedName name="comp" localSheetId="5">[7]BDD!$K$20:$K$47</definedName>
    <definedName name="comp" localSheetId="6">[7]BDD!$K$20:$K$47</definedName>
    <definedName name="comp" localSheetId="4">[8]bdd!$K$20:#REF!</definedName>
    <definedName name="comp" localSheetId="1">[9]BDD!$K$20:$K$47</definedName>
    <definedName name="comp" localSheetId="3">[10]BDD!$K$20:$K$47</definedName>
    <definedName name="comp">[11]BDD!$K$20:$K$47</definedName>
    <definedName name="composante" localSheetId="7">[13]BDD!$C$1:$C$28</definedName>
    <definedName name="composante" localSheetId="5">[1]BDD!$C$1:$C$28</definedName>
    <definedName name="composante" localSheetId="6">[12]BDD!$C$1:$C$28</definedName>
    <definedName name="composante" localSheetId="4">[2]BDD!$C$1:$C$28</definedName>
    <definedName name="composante" localSheetId="1">[3]BDD!$C$1:$C$28</definedName>
    <definedName name="composante" localSheetId="2">[4]BDD!$C$1:$C$28</definedName>
    <definedName name="composante" localSheetId="3">[5]BDD!$C$1:$C$28</definedName>
    <definedName name="composante">[6]BDD!$C$1:$C$28</definedName>
    <definedName name="COMPOSANTES" localSheetId="7">[14]BDD!#REF!</definedName>
    <definedName name="COMPOSANTES" localSheetId="5">[7]BDD!#REF!</definedName>
    <definedName name="COMPOSANTES" localSheetId="6">[7]BDD!#REF!</definedName>
    <definedName name="COMPOSANTES" localSheetId="4">[8]bdd!#REF!</definedName>
    <definedName name="COMPOSANTES" localSheetId="1">[9]BDD!#REF!</definedName>
    <definedName name="COMPOSANTES" localSheetId="2">[11]BDD!#REF!</definedName>
    <definedName name="COMPOSANTES" localSheetId="3">[10]BDD!#REF!</definedName>
    <definedName name="COMPOSANTES">[11]BDD!#REF!</definedName>
    <definedName name="comps" localSheetId="7">[13]BDD!$K$20:$K$47</definedName>
    <definedName name="comps" localSheetId="5">[1]BDD!$K$20:$K$47</definedName>
    <definedName name="comps" localSheetId="6">[12]BDD!$K$20:$K$47</definedName>
    <definedName name="comps" localSheetId="4">[2]BDD!$K$20:$K$47</definedName>
    <definedName name="comps" localSheetId="1">[3]BDD!$K$20:$K$47</definedName>
    <definedName name="comps" localSheetId="2">[4]BDD!$K$20:$K$47</definedName>
    <definedName name="comps" localSheetId="3">[5]BDD!$K$20:$K$47</definedName>
    <definedName name="comps">[6]BDD!$K$20:$K$47</definedName>
    <definedName name="facs" localSheetId="7">[14]BDD!$C$1:$C$4</definedName>
    <definedName name="facs" localSheetId="5">[7]BDD!$C$1:$C$4</definedName>
    <definedName name="facs" localSheetId="6">[7]BDD!$C$1:$C$4</definedName>
    <definedName name="facs" localSheetId="4">[8]bdd!$C$1:#REF!</definedName>
    <definedName name="facs" localSheetId="1">[9]BDD!$C$1:$C$4</definedName>
    <definedName name="facs" localSheetId="3">[10]BDD!$C$1:$C$4</definedName>
    <definedName name="facs">[11]BDD!$C$1:$C$4</definedName>
    <definedName name="facu" localSheetId="7">[13]BDD!$H$22:$H$25</definedName>
    <definedName name="facu" localSheetId="5">[1]BDD!$H$22:$H$25</definedName>
    <definedName name="facu" localSheetId="6">[12]BDD!$H$22:$H$25</definedName>
    <definedName name="facu" localSheetId="4">[2]BDD!$H$22:$H$25</definedName>
    <definedName name="facu" localSheetId="1">[3]BDD!$H$22:$H$25</definedName>
    <definedName name="facu" localSheetId="2">[4]BDD!$H$22:$H$25</definedName>
    <definedName name="facu" localSheetId="3">[5]BDD!$H$22:$H$25</definedName>
    <definedName name="facu">[6]BDD!$H$22:$H$25</definedName>
    <definedName name="facultés" localSheetId="7">[13]BDD!$G$1:$G$4</definedName>
    <definedName name="facultés" localSheetId="5">[1]BDD!$G$1:$G$4</definedName>
    <definedName name="facultés" localSheetId="6">[12]BDD!$G$1:$G$4</definedName>
    <definedName name="facultés" localSheetId="4">[2]BDD!$G$1:$G$4</definedName>
    <definedName name="facultés" localSheetId="1">[3]BDD!$G$1:$G$4</definedName>
    <definedName name="facultés" localSheetId="2">[4]BDD!$G$1:$G$4</definedName>
    <definedName name="facultés" localSheetId="3">[5]BDD!$G$1:$G$4</definedName>
    <definedName name="facultés">[6]BDD!$G$1:$G$4</definedName>
    <definedName name="MENTION" localSheetId="7">'[13]Liste des mentions'!$A$4:$A$78</definedName>
    <definedName name="MENTION" localSheetId="5">'[1]Liste des mentions'!$A$4:$A$78</definedName>
    <definedName name="MENTION" localSheetId="6">'[12]Liste des mentions'!$A$4:$A$78</definedName>
    <definedName name="MENTION" localSheetId="4">'[2]Liste des mentions'!$A$4:$A$78</definedName>
    <definedName name="MENTION" localSheetId="1">'[3]Liste des mentions'!$A$4:$A$78</definedName>
    <definedName name="MENTION" localSheetId="2">'[4]Liste des mentions'!$A$4:$A$78</definedName>
    <definedName name="MENTION" localSheetId="3">'[5]Liste des mentions'!$A$4:$A$78</definedName>
    <definedName name="MENTION">'[6]Liste des mentions'!$A$4:$A$78</definedName>
    <definedName name="mode" localSheetId="7">[14]BDD!$E$3:$E$5</definedName>
    <definedName name="mode" localSheetId="5">[7]BDD!$E$3:$E$5</definedName>
    <definedName name="mode" localSheetId="6">[7]BDD!$E$3:$E$5</definedName>
    <definedName name="mode" localSheetId="4">[8]bdd!$E$3:#REF!</definedName>
    <definedName name="mode" localSheetId="1">[9]BDD!$E$3:$E$5</definedName>
    <definedName name="mode" localSheetId="3">[10]BDD!$E$3:$E$5</definedName>
    <definedName name="mode">[11]BDD!$E$3:$E$5</definedName>
    <definedName name="ON" localSheetId="7">[13]BDD!$J$1:$J$2</definedName>
    <definedName name="ON" localSheetId="5">[1]BDD!$J$1:$J$2</definedName>
    <definedName name="ON" localSheetId="6">[12]BDD!$J$1:$J$2</definedName>
    <definedName name="ON" localSheetId="4">[2]BDD!$J$1:$J$2</definedName>
    <definedName name="ON" localSheetId="1">[3]BDD!$J$1:$J$2</definedName>
    <definedName name="ON" localSheetId="2">[4]BDD!$J$1:$J$2</definedName>
    <definedName name="ON" localSheetId="3">[5]BDD!$J$1:$J$2</definedName>
    <definedName name="ON">[6]BDD!$J$1:$J$2</definedName>
    <definedName name="rcc" localSheetId="7">[13]BDD!$J$13:$J$16</definedName>
    <definedName name="rcc" localSheetId="5">[1]BDD!$J$13:$J$16</definedName>
    <definedName name="rcc" localSheetId="6">[12]BDD!$J$13:$J$16</definedName>
    <definedName name="rcc" localSheetId="4">[2]BDD!$J$13:$J$16</definedName>
    <definedName name="rcc" localSheetId="1">[3]BDD!$J$13:$J$16</definedName>
    <definedName name="rcc" localSheetId="2">[4]BDD!$J$13:$J$16</definedName>
    <definedName name="rcc" localSheetId="3">[5]BDD!$J$13:$J$16</definedName>
    <definedName name="rcc">[6]BDD!$J$13:$J$16</definedName>
    <definedName name="reg" localSheetId="7">[13]BDD!$B$32:$B$47</definedName>
    <definedName name="reg" localSheetId="5">[1]BDD!$B$32:$B$47</definedName>
    <definedName name="reg" localSheetId="6">[12]BDD!$B$32:$B$47</definedName>
    <definedName name="reg" localSheetId="4">[2]BDD!$B$32:$B$47</definedName>
    <definedName name="reg" localSheetId="1">[3]BDD!$B$32:$B$47</definedName>
    <definedName name="reg" localSheetId="2">[4]BDD!$B$32:$B$47</definedName>
    <definedName name="reg" localSheetId="3">[5]BDD!$B$32:$B$47</definedName>
    <definedName name="reg">[6]BDD!$B$32:$B$47</definedName>
    <definedName name="regi" localSheetId="7">[14]BDD!$C$8:$C$23</definedName>
    <definedName name="regi" localSheetId="5">[7]BDD!$C$8:$C$23</definedName>
    <definedName name="regi" localSheetId="6">[7]BDD!$C$8:$C$23</definedName>
    <definedName name="regi" localSheetId="4">[8]bdd!$C$8:#REF!</definedName>
    <definedName name="regi" localSheetId="1">[9]BDD!$C$8:$C$23</definedName>
    <definedName name="regi" localSheetId="3">[10]BDD!$C$8:$C$23</definedName>
    <definedName name="regi">[11]BDD!$C$8:$C$23</definedName>
    <definedName name="régimes2" localSheetId="7">[13]BDD!$L$1:$L$16</definedName>
    <definedName name="régimes2" localSheetId="5">[1]BDD!$L$1:$L$16</definedName>
    <definedName name="régimes2" localSheetId="6">[12]BDD!$L$1:$L$16</definedName>
    <definedName name="régimes2" localSheetId="4">[2]BDD!$L$1:$L$16</definedName>
    <definedName name="régimes2" localSheetId="1">[3]BDD!$L$1:$L$16</definedName>
    <definedName name="régimes2" localSheetId="2">[4]BDD!$L$1:$L$16</definedName>
    <definedName name="régimes2" localSheetId="3">[5]BDD!$L$1:$L$16</definedName>
    <definedName name="régimes2">[6]BDD!$L$1:$L$16</definedName>
    <definedName name="REP" localSheetId="7">[13]BDD!$J$4:$J$5</definedName>
    <definedName name="REP" localSheetId="5">[1]BDD!$J$4:$J$5</definedName>
    <definedName name="REP" localSheetId="6">[12]BDD!$J$4:$J$5</definedName>
    <definedName name="REP" localSheetId="4">[2]BDD!$J$4:$J$5</definedName>
    <definedName name="REP" localSheetId="1">[3]BDD!$J$4:$J$5</definedName>
    <definedName name="REP" localSheetId="2">[4]BDD!$J$4:$J$5</definedName>
    <definedName name="REP" localSheetId="3">[5]BDD!$J$4:$J$5</definedName>
    <definedName name="REP">[6]BDD!$J$4:$J$5</definedName>
    <definedName name="SEM" localSheetId="7">[14]BDD!$A$14:$A$19</definedName>
    <definedName name="SEM" localSheetId="5">[7]BDD!$A$14:$A$19</definedName>
    <definedName name="SEM" localSheetId="6">[7]BDD!$A$14:$A$19</definedName>
    <definedName name="SEM" localSheetId="4">[8]bdd!$A$14:#REF!</definedName>
    <definedName name="SEM" localSheetId="1">[9]BDD!$A$14:$A$19</definedName>
    <definedName name="SEM" localSheetId="3">[10]BDD!$A$14:$A$19</definedName>
    <definedName name="SEM">[11]BDD!$A$14:$A$19</definedName>
    <definedName name="semestre" localSheetId="7">[13]BDD!$A$1:$A$6</definedName>
    <definedName name="semestre" localSheetId="5">[1]BDD!$A$1:$A$6</definedName>
    <definedName name="semestre" localSheetId="6">[12]BDD!$A$1:$A$6</definedName>
    <definedName name="semestre" localSheetId="4">[2]BDD!$A$1:$A$6</definedName>
    <definedName name="semestre" localSheetId="1">[3]BDD!$A$1:$A$6</definedName>
    <definedName name="semestre" localSheetId="2">[4]BDD!$A$1:$A$6</definedName>
    <definedName name="semestre" localSheetId="3">[5]BDD!$A$1:$A$6</definedName>
    <definedName name="semestre">[6]BDD!$A$1:$A$6</definedName>
    <definedName name="type" localSheetId="7">[13]BDD!$H$11:$H$13</definedName>
    <definedName name="type" localSheetId="5">[1]BDD!$H$11:$H$13</definedName>
    <definedName name="type" localSheetId="6">[12]BDD!$H$11:$H$13</definedName>
    <definedName name="type" localSheetId="4">[2]BDD!$H$11:$H$13</definedName>
    <definedName name="type" localSheetId="1">[3]BDD!$H$11:$H$13</definedName>
    <definedName name="type" localSheetId="2">[4]BDD!$H$11:$H$13</definedName>
    <definedName name="type" localSheetId="3">[5]BDD!$H$11:$H$13</definedName>
    <definedName name="type">[6]BDD!$H$11:$H$13</definedName>
    <definedName name="types" localSheetId="7">[13]BDD!$A$13:$A$20</definedName>
    <definedName name="types" localSheetId="5">[1]BDD!$A$13:$A$20</definedName>
    <definedName name="types" localSheetId="6">[12]BDD!$A$13:$A$20</definedName>
    <definedName name="types" localSheetId="4">[2]BDD!$A$13:$A$20</definedName>
    <definedName name="types" localSheetId="1">[3]BDD!$A$13:$A$20</definedName>
    <definedName name="types" localSheetId="2">[4]BDD!$A$13:$A$20</definedName>
    <definedName name="types" localSheetId="3">[5]BDD!$A$13:$A$20</definedName>
    <definedName name="types">[6]BDD!$A$13:$A$20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81" i="12" l="1"/>
  <c r="K81" i="12"/>
  <c r="J81" i="12"/>
  <c r="I81" i="12"/>
  <c r="H81" i="12"/>
  <c r="M80" i="12"/>
  <c r="M78" i="12"/>
  <c r="M76" i="12"/>
  <c r="M81" i="12" s="1"/>
  <c r="L63" i="12"/>
  <c r="K63" i="12"/>
  <c r="J63" i="12"/>
  <c r="I63" i="12"/>
  <c r="H63" i="12"/>
  <c r="M58" i="12"/>
  <c r="M63" i="12" s="1"/>
  <c r="B8" i="12"/>
  <c r="L153" i="10" l="1"/>
  <c r="K153" i="10"/>
  <c r="J153" i="10"/>
  <c r="I153" i="10"/>
  <c r="H153" i="10"/>
  <c r="M151" i="10"/>
  <c r="M149" i="10"/>
  <c r="M145" i="10" s="1"/>
  <c r="M147" i="10"/>
  <c r="M144" i="10"/>
  <c r="M142" i="10"/>
  <c r="M139" i="10"/>
  <c r="M137" i="10"/>
  <c r="M133" i="10" s="1"/>
  <c r="M135" i="10"/>
  <c r="M132" i="10"/>
  <c r="M130" i="10"/>
  <c r="M128" i="10"/>
  <c r="M126" i="10"/>
  <c r="M124" i="10"/>
  <c r="M122" i="10"/>
  <c r="M120" i="10"/>
  <c r="M118" i="10"/>
  <c r="M116" i="10"/>
  <c r="M114" i="10"/>
  <c r="L102" i="10"/>
  <c r="K102" i="10"/>
  <c r="J102" i="10"/>
  <c r="I102" i="10"/>
  <c r="H102" i="10"/>
  <c r="M101" i="10"/>
  <c r="M99" i="10"/>
  <c r="M97" i="10"/>
  <c r="M95" i="10"/>
  <c r="M92" i="10"/>
  <c r="M90" i="10"/>
  <c r="M88" i="10"/>
  <c r="M102" i="10" s="1"/>
  <c r="M86" i="10"/>
  <c r="L74" i="10"/>
  <c r="K74" i="10"/>
  <c r="J74" i="10"/>
  <c r="I74" i="10"/>
  <c r="H74" i="10"/>
  <c r="M73" i="10"/>
  <c r="M71" i="10"/>
  <c r="M69" i="10"/>
  <c r="M66" i="10"/>
  <c r="M64" i="10"/>
  <c r="M62" i="10"/>
  <c r="M60" i="10"/>
  <c r="M74" i="10" l="1"/>
  <c r="M153" i="10"/>
  <c r="L137" i="8"/>
  <c r="K137" i="8"/>
  <c r="J137" i="8"/>
  <c r="I137" i="8"/>
  <c r="H137" i="8"/>
  <c r="M136" i="8"/>
  <c r="M134" i="8"/>
  <c r="M132" i="8"/>
  <c r="M130" i="8"/>
  <c r="M128" i="8"/>
  <c r="M126" i="8"/>
  <c r="M125" i="8"/>
  <c r="M123" i="8"/>
  <c r="M121" i="8"/>
  <c r="M119" i="8"/>
  <c r="M117" i="8"/>
  <c r="L105" i="8"/>
  <c r="K105" i="8"/>
  <c r="J105" i="8"/>
  <c r="I105" i="8"/>
  <c r="H105" i="8"/>
  <c r="M103" i="8"/>
  <c r="M101" i="8"/>
  <c r="M99" i="8"/>
  <c r="M97" i="8"/>
  <c r="M91" i="8"/>
  <c r="M89" i="8"/>
  <c r="M87" i="8"/>
  <c r="L75" i="8"/>
  <c r="K75" i="8"/>
  <c r="J75" i="8"/>
  <c r="I75" i="8"/>
  <c r="H75" i="8"/>
  <c r="M74" i="8"/>
  <c r="M73" i="8"/>
  <c r="M71" i="8"/>
  <c r="M69" i="8"/>
  <c r="M67" i="8"/>
  <c r="M66" i="8"/>
  <c r="M64" i="8"/>
  <c r="M62" i="8"/>
  <c r="M60" i="8"/>
  <c r="M58" i="8"/>
  <c r="K165" i="7"/>
  <c r="J165" i="7"/>
  <c r="M164" i="7"/>
  <c r="M165" i="7" s="1"/>
  <c r="M158" i="7"/>
  <c r="L146" i="7"/>
  <c r="K146" i="7"/>
  <c r="J146" i="7"/>
  <c r="I146" i="7"/>
  <c r="M145" i="7"/>
  <c r="M143" i="7"/>
  <c r="M141" i="7"/>
  <c r="M138" i="7"/>
  <c r="M136" i="7"/>
  <c r="M133" i="7"/>
  <c r="M131" i="7"/>
  <c r="M126" i="7"/>
  <c r="M124" i="7"/>
  <c r="M122" i="7"/>
  <c r="K108" i="7"/>
  <c r="J108" i="7"/>
  <c r="I108" i="7"/>
  <c r="M105" i="7"/>
  <c r="M104" i="7"/>
  <c r="M102" i="7"/>
  <c r="M100" i="7"/>
  <c r="M98" i="7"/>
  <c r="M89" i="7"/>
  <c r="M108" i="7" s="1"/>
  <c r="M69" i="7"/>
  <c r="M66" i="7"/>
  <c r="M64" i="7"/>
  <c r="M62" i="7"/>
  <c r="M60" i="7"/>
  <c r="M70" i="7" s="1"/>
  <c r="B8" i="7"/>
  <c r="H198" i="6"/>
  <c r="M198" i="6" s="1"/>
  <c r="H197" i="6"/>
  <c r="H196" i="6"/>
  <c r="M196" i="6" s="1"/>
  <c r="H195" i="6"/>
  <c r="H194" i="6"/>
  <c r="H193" i="6"/>
  <c r="H192" i="6"/>
  <c r="M192" i="6" s="1"/>
  <c r="H191" i="6"/>
  <c r="H190" i="6"/>
  <c r="M190" i="6" s="1"/>
  <c r="H189" i="6"/>
  <c r="H188" i="6"/>
  <c r="H187" i="6"/>
  <c r="H186" i="6"/>
  <c r="H185" i="6"/>
  <c r="M185" i="6" s="1"/>
  <c r="H184" i="6"/>
  <c r="H183" i="6"/>
  <c r="H182" i="6"/>
  <c r="M182" i="6" s="1"/>
  <c r="H181" i="6"/>
  <c r="H180" i="6"/>
  <c r="H179" i="6"/>
  <c r="H178" i="6"/>
  <c r="H177" i="6"/>
  <c r="H176" i="6"/>
  <c r="M176" i="6" s="1"/>
  <c r="H175" i="6"/>
  <c r="H174" i="6"/>
  <c r="M174" i="6" s="1"/>
  <c r="H173" i="6"/>
  <c r="H172" i="6"/>
  <c r="H171" i="6"/>
  <c r="H170" i="6"/>
  <c r="H169" i="6"/>
  <c r="H168" i="6"/>
  <c r="H167" i="6"/>
  <c r="H166" i="6"/>
  <c r="M166" i="6" s="1"/>
  <c r="H165" i="6"/>
  <c r="H164" i="6"/>
  <c r="H163" i="6"/>
  <c r="H162" i="6"/>
  <c r="H161" i="6"/>
  <c r="M161" i="6" s="1"/>
  <c r="H160" i="6"/>
  <c r="M160" i="6" s="1"/>
  <c r="H159" i="6"/>
  <c r="H158" i="6"/>
  <c r="M158" i="6" s="1"/>
  <c r="H157" i="6"/>
  <c r="H156" i="6"/>
  <c r="M156" i="6" s="1"/>
  <c r="H155" i="6"/>
  <c r="H154" i="6"/>
  <c r="M153" i="6"/>
  <c r="H153" i="6"/>
  <c r="H152" i="6"/>
  <c r="M152" i="6" s="1"/>
  <c r="H151" i="6"/>
  <c r="H150" i="6"/>
  <c r="M150" i="6" s="1"/>
  <c r="L138" i="6"/>
  <c r="K138" i="6"/>
  <c r="J138" i="6"/>
  <c r="I138" i="6"/>
  <c r="H138" i="6"/>
  <c r="M133" i="6"/>
  <c r="M131" i="6"/>
  <c r="M125" i="6"/>
  <c r="M123" i="6"/>
  <c r="M121" i="6"/>
  <c r="M119" i="6"/>
  <c r="M117" i="6"/>
  <c r="M115" i="6"/>
  <c r="M113" i="6"/>
  <c r="M111" i="6"/>
  <c r="M109" i="6"/>
  <c r="M101" i="6"/>
  <c r="M98" i="6"/>
  <c r="L84" i="6"/>
  <c r="K84" i="6"/>
  <c r="J84" i="6"/>
  <c r="I84" i="6"/>
  <c r="H84" i="6"/>
  <c r="M81" i="6"/>
  <c r="M79" i="6"/>
  <c r="M77" i="6"/>
  <c r="M75" i="6"/>
  <c r="M73" i="6"/>
  <c r="M71" i="6"/>
  <c r="M69" i="6"/>
  <c r="M67" i="6"/>
  <c r="M65" i="6"/>
  <c r="M62" i="6"/>
  <c r="M60" i="6"/>
  <c r="M84" i="6" s="1"/>
  <c r="B8" i="6"/>
  <c r="M202" i="5"/>
  <c r="M200" i="5"/>
  <c r="M198" i="5"/>
  <c r="M196" i="5"/>
  <c r="M194" i="5"/>
  <c r="M192" i="5"/>
  <c r="M190" i="5"/>
  <c r="M188" i="5"/>
  <c r="M186" i="5"/>
  <c r="M184" i="5"/>
  <c r="M182" i="5"/>
  <c r="M180" i="5"/>
  <c r="M178" i="5"/>
  <c r="M176" i="5"/>
  <c r="M174" i="5"/>
  <c r="M172" i="5"/>
  <c r="M170" i="5"/>
  <c r="M168" i="5"/>
  <c r="M166" i="5"/>
  <c r="M164" i="5"/>
  <c r="M162" i="5"/>
  <c r="M158" i="5"/>
  <c r="M156" i="5"/>
  <c r="M153" i="5"/>
  <c r="M151" i="5"/>
  <c r="M149" i="5"/>
  <c r="L137" i="5"/>
  <c r="K137" i="5"/>
  <c r="J137" i="5"/>
  <c r="I137" i="5"/>
  <c r="H137" i="5"/>
  <c r="M132" i="5"/>
  <c r="M130" i="5"/>
  <c r="M128" i="5"/>
  <c r="M122" i="5"/>
  <c r="M120" i="5"/>
  <c r="M118" i="5"/>
  <c r="M116" i="5"/>
  <c r="M114" i="5"/>
  <c r="M112" i="5"/>
  <c r="M110" i="5"/>
  <c r="M102" i="5"/>
  <c r="M100" i="5"/>
  <c r="M97" i="5"/>
  <c r="L83" i="5"/>
  <c r="K83" i="5"/>
  <c r="J83" i="5"/>
  <c r="I83" i="5"/>
  <c r="H83" i="5"/>
  <c r="M81" i="5"/>
  <c r="M79" i="5"/>
  <c r="M77" i="5"/>
  <c r="M75" i="5"/>
  <c r="M73" i="5"/>
  <c r="M71" i="5"/>
  <c r="M69" i="5"/>
  <c r="M67" i="5"/>
  <c r="M65" i="5"/>
  <c r="M62" i="5"/>
  <c r="M60" i="5"/>
  <c r="B8" i="5"/>
  <c r="M75" i="8" l="1"/>
  <c r="M105" i="8"/>
  <c r="M137" i="8"/>
  <c r="M146" i="7"/>
  <c r="M138" i="6"/>
  <c r="M168" i="6"/>
  <c r="M177" i="6"/>
  <c r="M184" i="6"/>
  <c r="M193" i="6"/>
  <c r="M169" i="6"/>
  <c r="M208" i="6"/>
  <c r="M164" i="6"/>
  <c r="M172" i="6"/>
  <c r="M180" i="6"/>
  <c r="M188" i="6"/>
  <c r="M151" i="6"/>
  <c r="M159" i="6"/>
  <c r="M167" i="6"/>
  <c r="M183" i="6"/>
  <c r="M191" i="6"/>
  <c r="M154" i="6"/>
  <c r="M162" i="6"/>
  <c r="M170" i="6"/>
  <c r="M178" i="6"/>
  <c r="M186" i="6"/>
  <c r="M194" i="6"/>
  <c r="M157" i="6"/>
  <c r="M165" i="6"/>
  <c r="M173" i="6"/>
  <c r="M181" i="6"/>
  <c r="M189" i="6"/>
  <c r="M197" i="6"/>
  <c r="H208" i="6"/>
  <c r="M175" i="6"/>
  <c r="M155" i="6"/>
  <c r="M163" i="6"/>
  <c r="M171" i="6"/>
  <c r="M179" i="6"/>
  <c r="M187" i="6"/>
  <c r="M195" i="6"/>
  <c r="M83" i="5"/>
  <c r="M205" i="5"/>
  <c r="M137" i="5"/>
  <c r="L203" i="4"/>
  <c r="K203" i="4"/>
  <c r="J203" i="4"/>
  <c r="I203" i="4"/>
  <c r="H203" i="4"/>
  <c r="M200" i="4"/>
  <c r="M198" i="4"/>
  <c r="M196" i="4"/>
  <c r="M194" i="4"/>
  <c r="M192" i="4"/>
  <c r="M190" i="4"/>
  <c r="M188" i="4"/>
  <c r="M186" i="4"/>
  <c r="M184" i="4"/>
  <c r="M182" i="4"/>
  <c r="M180" i="4"/>
  <c r="M178" i="4"/>
  <c r="M176" i="4"/>
  <c r="M174" i="4"/>
  <c r="M172" i="4"/>
  <c r="M170" i="4"/>
  <c r="M168" i="4"/>
  <c r="M166" i="4"/>
  <c r="M164" i="4"/>
  <c r="M162" i="4"/>
  <c r="M160" i="4"/>
  <c r="M158" i="4"/>
  <c r="M156" i="4"/>
  <c r="M154" i="4"/>
  <c r="M152" i="4"/>
  <c r="L137" i="4"/>
  <c r="K137" i="4"/>
  <c r="J137" i="4"/>
  <c r="I137" i="4"/>
  <c r="H137" i="4"/>
  <c r="M132" i="4"/>
  <c r="M130" i="4"/>
  <c r="M128" i="4"/>
  <c r="M122" i="4"/>
  <c r="M120" i="4"/>
  <c r="M118" i="4"/>
  <c r="M116" i="4"/>
  <c r="M114" i="4"/>
  <c r="M112" i="4"/>
  <c r="M110" i="4"/>
  <c r="M102" i="4"/>
  <c r="M100" i="4"/>
  <c r="M97" i="4"/>
  <c r="L83" i="4"/>
  <c r="K83" i="4"/>
  <c r="J83" i="4"/>
  <c r="I83" i="4"/>
  <c r="H83" i="4"/>
  <c r="M81" i="4"/>
  <c r="M79" i="4"/>
  <c r="M77" i="4"/>
  <c r="M75" i="4"/>
  <c r="M73" i="4"/>
  <c r="M71" i="4"/>
  <c r="M69" i="4"/>
  <c r="M67" i="4"/>
  <c r="M65" i="4"/>
  <c r="M62" i="4"/>
  <c r="M60" i="4"/>
  <c r="B8" i="4"/>
  <c r="L203" i="2"/>
  <c r="K203" i="2"/>
  <c r="J203" i="2"/>
  <c r="I203" i="2"/>
  <c r="M200" i="2"/>
  <c r="M198" i="2"/>
  <c r="M196" i="2"/>
  <c r="M194" i="2"/>
  <c r="M192" i="2"/>
  <c r="M190" i="2"/>
  <c r="M188" i="2"/>
  <c r="M186" i="2"/>
  <c r="M184" i="2"/>
  <c r="M182" i="2"/>
  <c r="M180" i="2"/>
  <c r="M178" i="2"/>
  <c r="M176" i="2"/>
  <c r="M174" i="2"/>
  <c r="M172" i="2"/>
  <c r="M170" i="2"/>
  <c r="M168" i="2"/>
  <c r="M166" i="2"/>
  <c r="M164" i="2"/>
  <c r="M162" i="2"/>
  <c r="M160" i="2"/>
  <c r="M158" i="2"/>
  <c r="M156" i="2"/>
  <c r="M154" i="2"/>
  <c r="M152" i="2"/>
  <c r="M203" i="2" s="1"/>
  <c r="L137" i="2"/>
  <c r="K137" i="2"/>
  <c r="J137" i="2"/>
  <c r="I137" i="2"/>
  <c r="M132" i="2"/>
  <c r="M130" i="2"/>
  <c r="M128" i="2"/>
  <c r="M122" i="2"/>
  <c r="M120" i="2"/>
  <c r="M118" i="2"/>
  <c r="M116" i="2"/>
  <c r="M114" i="2"/>
  <c r="M112" i="2"/>
  <c r="M110" i="2"/>
  <c r="M102" i="2"/>
  <c r="M100" i="2"/>
  <c r="M97" i="2"/>
  <c r="L83" i="2"/>
  <c r="K83" i="2"/>
  <c r="J83" i="2"/>
  <c r="I83" i="2"/>
  <c r="M81" i="2"/>
  <c r="M79" i="2"/>
  <c r="M77" i="2"/>
  <c r="M75" i="2"/>
  <c r="M73" i="2"/>
  <c r="M71" i="2"/>
  <c r="M69" i="2"/>
  <c r="M67" i="2"/>
  <c r="M65" i="2"/>
  <c r="M62" i="2"/>
  <c r="M60" i="2"/>
  <c r="C37" i="2"/>
  <c r="B8" i="2"/>
  <c r="M203" i="4" l="1"/>
  <c r="M137" i="4"/>
  <c r="M83" i="4"/>
  <c r="M83" i="2"/>
  <c r="M137" i="2"/>
</calcChain>
</file>

<file path=xl/sharedStrings.xml><?xml version="1.0" encoding="utf-8"?>
<sst xmlns="http://schemas.openxmlformats.org/spreadsheetml/2006/main" count="8155" uniqueCount="969">
  <si>
    <t>IMPORTANT : la structure du fichier ne doit en aucun être modifiée afin que les données soient incrémentées dans les onglets suivants. 
Toute autre modification que le remplissage des champs dédiés rendrait le fichier inexploitable</t>
  </si>
  <si>
    <t>Faculté</t>
  </si>
  <si>
    <t>Faculté des Sciences</t>
  </si>
  <si>
    <t>Composante</t>
  </si>
  <si>
    <t>UFR Informatique</t>
  </si>
  <si>
    <t>Responsable du parcours M1 + mail</t>
  </si>
  <si>
    <t>Responsable du parcours M2 + mail</t>
  </si>
  <si>
    <t>Amélie Gheerbrant &lt;Amelie.Gheerbrant@irif.fr&gt;</t>
  </si>
  <si>
    <t>Formation initiale (FI) / Formation professionnelle (FP)</t>
  </si>
  <si>
    <t>NON</t>
  </si>
  <si>
    <t>OUI</t>
  </si>
  <si>
    <r>
      <rPr>
        <b/>
        <sz val="20"/>
        <color rgb="FF000000"/>
        <rFont val="Calibri"/>
        <family val="2"/>
        <charset val="1"/>
      </rPr>
      <t xml:space="preserve">MAQUETTE DE LA FORMATION - MCCC
</t>
    </r>
    <r>
      <rPr>
        <b/>
        <i/>
        <sz val="12"/>
        <color rgb="FFFF0000"/>
        <rFont val="Calibri"/>
        <family val="2"/>
        <charset val="1"/>
      </rPr>
      <t>à retourner au département formation de la Faculté</t>
    </r>
  </si>
  <si>
    <t>Offre de formation 2025-2029</t>
  </si>
  <si>
    <t>Année universitaire</t>
  </si>
  <si>
    <t xml:space="preserve">Maquette mise à jour le </t>
  </si>
  <si>
    <t xml:space="preserve">Modifications </t>
  </si>
  <si>
    <t xml:space="preserve">Pour plus de lisibilité, les modifications apportées aux maquettes d'une année sur l'autre doivent être indiquées en rouge sur fond jaune (quelle que soit la cellule modifiée). Lors des modifications, laissez apparentes les corrections apportées sur la maquette en barrant ce qui a été modifié et/ou supprimé. </t>
  </si>
  <si>
    <t>X</t>
  </si>
  <si>
    <t>Identité de la formation</t>
  </si>
  <si>
    <t>Mention</t>
  </si>
  <si>
    <t>Master Informatique</t>
  </si>
  <si>
    <t>Responsable de la mention + mail</t>
  </si>
  <si>
    <t>Laurent Wendling &lt;Laurent.Wendling@u-paris.fr&gt; et Ralf Treinen &lt;treinen@irif.fr&gt;</t>
  </si>
  <si>
    <t>Intitulé du parcours</t>
  </si>
  <si>
    <t>Données, Algorithmes, Traitement et Analyse (DATA)</t>
  </si>
  <si>
    <t>Peter Habermehl &lt;Peter.Habermehl@irif.fr&gt;</t>
  </si>
  <si>
    <t>Code APOGEE du diplôme</t>
  </si>
  <si>
    <t>Code RNCP de la mention</t>
  </si>
  <si>
    <t>RNCP39278</t>
  </si>
  <si>
    <t>Référent APOGEE</t>
  </si>
  <si>
    <t>Gestionnaire(s) de scolarité + mail</t>
  </si>
  <si>
    <t>M1: Mickael Ferreira &lt; ferreira@informatique.univ-par-diderot.fr&gt;  M2 : Sylvia Crochet &lt;sylvia.crochet@informatique.univ-paris-diderot.fr&gt;</t>
  </si>
  <si>
    <t>Régime d'inscription ouvert</t>
  </si>
  <si>
    <t>VAE</t>
  </si>
  <si>
    <t>Formation co-accréditée (O/N)</t>
  </si>
  <si>
    <t>Si oui, avec quel(s) autre(s) établissement(s)</t>
  </si>
  <si>
    <t>Formation en partenariat (O/N)</t>
  </si>
  <si>
    <t>Si oui, avec quel(s) autres établissement(s)</t>
  </si>
  <si>
    <t>S'agit il d'un double diplôme ? Si oui avec quelle autre formation et composante</t>
  </si>
  <si>
    <t>non</t>
  </si>
  <si>
    <t>Modalité d'enseignement</t>
  </si>
  <si>
    <t>Présentiel</t>
  </si>
  <si>
    <t>Formation ouverte à l'international (O/N)</t>
  </si>
  <si>
    <t>Normes des groupes</t>
  </si>
  <si>
    <t>CM</t>
  </si>
  <si>
    <t>TD</t>
  </si>
  <si>
    <t xml:space="preserve">TP </t>
  </si>
  <si>
    <t>TP expérimentaux</t>
  </si>
  <si>
    <t>TP informatique</t>
  </si>
  <si>
    <t>CM/TD</t>
  </si>
  <si>
    <t>ED</t>
  </si>
  <si>
    <t>Forfait</t>
  </si>
  <si>
    <t xml:space="preserve">Projet </t>
  </si>
  <si>
    <t>Aller au semestre</t>
  </si>
  <si>
    <t>Semestre 1</t>
  </si>
  <si>
    <t>Semestre 2</t>
  </si>
  <si>
    <t>Semestre 3</t>
  </si>
  <si>
    <t>Semestre 4</t>
  </si>
  <si>
    <t xml:space="preserve">Semestre 1 </t>
  </si>
  <si>
    <t>Total ECTS Sem1 = 30 ECTS</t>
  </si>
  <si>
    <t>Semestre</t>
  </si>
  <si>
    <t>Nouveau code APOGEE</t>
  </si>
  <si>
    <t>Nature de l'élément pédagogique</t>
  </si>
  <si>
    <t>Intitulé de l'enseignement</t>
  </si>
  <si>
    <r>
      <rPr>
        <b/>
        <sz val="11"/>
        <rFont val="Calibri"/>
        <family val="2"/>
        <charset val="1"/>
      </rPr>
      <t xml:space="preserve">ECTS </t>
    </r>
    <r>
      <rPr>
        <b/>
        <sz val="8"/>
        <rFont val="Calibri"/>
        <family val="2"/>
        <charset val="1"/>
      </rPr>
      <t>(=Coefficient)</t>
    </r>
  </si>
  <si>
    <t>Seuil de dédoublement (TP/TD)</t>
  </si>
  <si>
    <t>Heures étudiant</t>
  </si>
  <si>
    <t>Modalités de contrôle des connaissances</t>
  </si>
  <si>
    <t>Nature des cours</t>
  </si>
  <si>
    <t>Langue d'enseignement</t>
  </si>
  <si>
    <t>Compétences visées</t>
  </si>
  <si>
    <t>1ère session</t>
  </si>
  <si>
    <t>2nde session</t>
  </si>
  <si>
    <t>100% Présentiel
O/N</t>
  </si>
  <si>
    <t>100% Distanciel
O/N</t>
  </si>
  <si>
    <t>Mixte
O/N</t>
  </si>
  <si>
    <t>H CM</t>
  </si>
  <si>
    <t>H TD</t>
  </si>
  <si>
    <t>H 
CMTD</t>
  </si>
  <si>
    <t>H TP</t>
  </si>
  <si>
    <t>Autres formes d'enseignement</t>
  </si>
  <si>
    <t>Total</t>
  </si>
  <si>
    <t>Type de contrôle</t>
  </si>
  <si>
    <t>Type d'épreuve si examen terminal</t>
  </si>
  <si>
    <t>Durée de l'épreuve</t>
  </si>
  <si>
    <t>Note seuil</t>
  </si>
  <si>
    <t>Type d'épreuve</t>
  </si>
  <si>
    <t>Type</t>
  </si>
  <si>
    <t>Si au choix préciser (O/N)</t>
  </si>
  <si>
    <t>UE "transition écologique" (O/N)</t>
  </si>
  <si>
    <t>100%
CC</t>
  </si>
  <si>
    <t>CET</t>
  </si>
  <si>
    <t>100%
ET</t>
  </si>
  <si>
    <t>BLOC</t>
  </si>
  <si>
    <t>Bloc fondamental</t>
  </si>
  <si>
    <t>UE</t>
  </si>
  <si>
    <t>Algorithmique</t>
  </si>
  <si>
    <t>ECUE</t>
  </si>
  <si>
    <t>oui</t>
  </si>
  <si>
    <t>Français</t>
  </si>
  <si>
    <t xml:space="preserve">Compréhension des algorithmes. 
Analyse de complexité
</t>
  </si>
  <si>
    <t>Introduction à l'intelligence artificielle</t>
  </si>
  <si>
    <t>Introduction aux techniques algorithmiques utilisées en IA pour attaquer des problèmes complexes.</t>
  </si>
  <si>
    <t>Bloc spécialisation</t>
  </si>
  <si>
    <t>Circuits et architecture</t>
  </si>
  <si>
    <t>Comprendre les bases de l’architecture des ordinateurs.</t>
  </si>
  <si>
    <t>Calculabilité et complexité</t>
  </si>
  <si>
    <t xml:space="preserve">Manipulation des machines
Existence de problèmes difficiles : preuves d'indécidabilité et de NP-complétude
</t>
  </si>
  <si>
    <t>Protocoles réseaux</t>
  </si>
  <si>
    <t>Comprendre et savoir programmer les éléments des couches « basses » de l’internet</t>
  </si>
  <si>
    <t>Langages à objet avancés</t>
  </si>
  <si>
    <t xml:space="preserve">Renforcer la maîtrise des concepts liés au paradigme de programmation objets en
montrant comment ils peuvent être implantés différemment
</t>
  </si>
  <si>
    <t>Programmation de composants mobiles</t>
  </si>
  <si>
    <t>Apprendre à programmer des applications pour mobile.</t>
  </si>
  <si>
    <t>Théorie et pratique de la concurrence</t>
  </si>
  <si>
    <t>Compréhension des problèmes posés par la concurrence.</t>
  </si>
  <si>
    <t>Programmation logique et par contraintes</t>
  </si>
  <si>
    <t>Maîtrise des paradigmes de programmation logique et avec contraintes. Conception et réalisation de programmes Prolog.</t>
  </si>
  <si>
    <t>Automates avancés et applications</t>
  </si>
  <si>
    <t>Connaissances de base sur les applications des automates aussi bien en théorie (décidabilité, complexité) qu’en pratique</t>
  </si>
  <si>
    <t>Compilation</t>
  </si>
  <si>
    <t>soutenance</t>
  </si>
  <si>
    <t>Notions d'intérêt général en sémantique et compilation. Structure d'un compilateur</t>
  </si>
  <si>
    <t>UE d’ouverture</t>
  </si>
  <si>
    <t>pour 30 ECTS</t>
  </si>
  <si>
    <t xml:space="preserve">Semestre 2    </t>
  </si>
  <si>
    <t>Total ECTS Sem2 = 30 ECTS</t>
  </si>
  <si>
    <t>Bloc anglais</t>
  </si>
  <si>
    <t>Anglais de Spécialité</t>
  </si>
  <si>
    <t>Outils formels pour la science des données</t>
  </si>
  <si>
    <t>Maîtriser les fondements mathématiques pour l'analyse des données</t>
  </si>
  <si>
    <t>Bases de données avancées</t>
  </si>
  <si>
    <t>Maîtriser l'organisation physique de la base  de données. Maîtriser les triggers et les transactions.</t>
  </si>
  <si>
    <t>Bloc projet/stage</t>
  </si>
  <si>
    <t>Projet de Programmation</t>
  </si>
  <si>
    <t>STAGE</t>
  </si>
  <si>
    <t>Stage en entreprise</t>
  </si>
  <si>
    <t>forfait</t>
  </si>
  <si>
    <t>Génie logiciel avancée</t>
  </si>
  <si>
    <t>Capacité de travailler en groupe, suivant un processus de développement logiciel.
Capacité de identifier les requis et de préparer un cahier de charges</t>
  </si>
  <si>
    <t>Programmation système avancée</t>
  </si>
  <si>
    <t>Capacité de développer un logiciel concurrent en C qui utilise l’API POSIX pour la communication entre ses parties.</t>
  </si>
  <si>
    <t>Preuves assistées par ordinateur</t>
  </si>
  <si>
    <t>Savoir exprimer un énoncé puis mener une preuve simple dans un outil tel que Coq.</t>
  </si>
  <si>
    <t>Programmation fonctionnelle avancée</t>
  </si>
  <si>
    <t xml:space="preserve">Connaissances approfondies en programmation fonctionnelle </t>
  </si>
  <si>
    <t>Algorithmique avancée et complexité</t>
  </si>
  <si>
    <t>Une aptitude à la conception d’algorithmes efficaces permettant de résoudre un problème (incluant la formalisation du problème).</t>
  </si>
  <si>
    <t>Sémantique de langages de programmation</t>
  </si>
  <si>
    <t xml:space="preserve">Maîtriser les outils formels fondamentaux  de la sémantique des langages de programmation. </t>
  </si>
  <si>
    <t>Droits d'informatique</t>
  </si>
  <si>
    <t>Compréhension des enjeux juridiques sociétaux et en entreprise</t>
  </si>
  <si>
    <t>Format de documents et XML</t>
  </si>
  <si>
    <t>Savoir définir, utiliser et transformer les documents XML.</t>
  </si>
  <si>
    <t>Introduction aux logiciels libres</t>
  </si>
  <si>
    <t>Connaissances de base sur les aspects juridiques, économiques, organisationnels et techniques du Logiciel Libre</t>
  </si>
  <si>
    <t>Technologies big data</t>
  </si>
  <si>
    <t>oral</t>
  </si>
  <si>
    <t>Interfaces graphiques – programmation par évènements</t>
  </si>
  <si>
    <t>Initiation à la recherche (séminaire)</t>
  </si>
  <si>
    <t>Initier à la recherche en informatique théorique.</t>
  </si>
  <si>
    <t>UE d’ouverture 1</t>
  </si>
  <si>
    <t>UE d’ouverture 2</t>
  </si>
  <si>
    <t>UE engagement</t>
  </si>
  <si>
    <t>UE sport</t>
  </si>
  <si>
    <t>TOTAL</t>
  </si>
  <si>
    <t xml:space="preserve">Semestre 3         </t>
  </si>
  <si>
    <t>Total ECTS Sem3 = 30 ECTS</t>
  </si>
  <si>
    <t>Bloc des UE Recommandées (21 ETCS parmi UE1 à UE11)</t>
  </si>
  <si>
    <t>Bloc des UE Optionnelles ( 9 ETCS parmi UE1 à UE27)</t>
  </si>
  <si>
    <t>UE1 : Architecture des systèmes de bases de données</t>
  </si>
  <si>
    <t>Architecture des systèmes de bases de données</t>
  </si>
  <si>
    <t>Mobiliser et produire des savoirs hautement spécialisés</t>
  </si>
  <si>
    <t>UE2 : Bases de données spécialisées</t>
  </si>
  <si>
    <t>Bases de données spécialisées</t>
  </si>
  <si>
    <t>UE3 : Fouille de données et aide à la décision</t>
  </si>
  <si>
    <t>Fouille de données et aide à la décision</t>
  </si>
  <si>
    <t>UE 4 : Programmation Générique et Fonctionnelle</t>
  </si>
  <si>
    <t>Programmation Générique et Fonctionnelle</t>
  </si>
  <si>
    <t>UE5 : Langage de Programmation Moderne</t>
  </si>
  <si>
    <t>Langage de Programmation Moderne</t>
  </si>
  <si>
    <t>UE6 : Algorithmique répartie</t>
  </si>
  <si>
    <t>Algorithmique répartie</t>
  </si>
  <si>
    <t>UE7 : Architecture des systèmes d’information</t>
  </si>
  <si>
    <t>Architecture des systèmes d’information</t>
  </si>
  <si>
    <t>UE8 : Grands réseaux d’interaction</t>
  </si>
  <si>
    <t>Grands réseaux d’interaction</t>
  </si>
  <si>
    <t>UE9 : Introduction à l’apprentissage profond</t>
  </si>
  <si>
    <t>Introduction à l’apprentissage profond</t>
  </si>
  <si>
    <t>UE10 : Optimisation</t>
  </si>
  <si>
    <t>Optimisation</t>
  </si>
  <si>
    <t>UE11 : Mobilité</t>
  </si>
  <si>
    <t>Mobilité</t>
  </si>
  <si>
    <t>UE 12 : Méthodes formelles de vérification</t>
  </si>
  <si>
    <t>Méthodes formelles de vérification</t>
  </si>
  <si>
    <t>UE 13 : Modélisation et spécification</t>
  </si>
  <si>
    <t xml:space="preserve"> Modélisation et spécification</t>
  </si>
  <si>
    <t>UE14 : Programmation synchrone</t>
  </si>
  <si>
    <t>Programmation synchrone</t>
  </si>
  <si>
    <t>UE15 : Protocoles des services Internet</t>
  </si>
  <si>
    <t>Protocoles des services Internet</t>
  </si>
  <si>
    <t>UE16 : Administration système et réseau</t>
  </si>
  <si>
    <t xml:space="preserve"> Administration système et réseau</t>
  </si>
  <si>
    <t>UE17 : Analyse statique</t>
  </si>
  <si>
    <t>Analyse statique</t>
  </si>
  <si>
    <t>UE18 : Interfaces et outils de MacOS-X</t>
  </si>
  <si>
    <t>Interfaces et outils de MacOS-X</t>
  </si>
  <si>
    <t>UE19 : Méthodes formelles approche probabiliste</t>
  </si>
  <si>
    <t xml:space="preserve"> Méthodes formelles approche probabiliste</t>
  </si>
  <si>
    <t>UE20: Ingénierie des protocoles</t>
  </si>
  <si>
    <t>Ingénierie des protocoles</t>
  </si>
  <si>
    <t>UE21 : Programmation Comparée</t>
  </si>
  <si>
    <t xml:space="preserve"> Programmation Comparée</t>
  </si>
  <si>
    <t>UE22 : Systèmes avancés</t>
  </si>
  <si>
    <t>Systèmes avancés</t>
  </si>
  <si>
    <t>UE23 :Transformation de Programmes</t>
  </si>
  <si>
    <t>Transformation de Programmes</t>
  </si>
  <si>
    <t>UE 24 : Systèmes Programmés Industriels</t>
  </si>
  <si>
    <t>Systèmes Programmés Industriels</t>
  </si>
  <si>
    <t>UE 25 : Informatique embarquée</t>
  </si>
  <si>
    <t>Informatique embarquée</t>
  </si>
  <si>
    <t>UE 26 :UE d’ouverture 1</t>
  </si>
  <si>
    <t>UE 27 : UE d’ouverture 2</t>
  </si>
  <si>
    <t xml:space="preserve">Semestre 4           </t>
  </si>
  <si>
    <t>Total ECTS Sem4 = 30 ECTS</t>
  </si>
  <si>
    <t>IF2AB015</t>
  </si>
  <si>
    <t>IF2AB025</t>
  </si>
  <si>
    <t>IF2BB015</t>
  </si>
  <si>
    <t>IF2BB025</t>
  </si>
  <si>
    <t>IF2BB035</t>
  </si>
  <si>
    <t>IF2BB045</t>
  </si>
  <si>
    <t>IF2AU015</t>
  </si>
  <si>
    <t>IF2AU025</t>
  </si>
  <si>
    <t>IF2BU015</t>
  </si>
  <si>
    <t>IF2BU025</t>
  </si>
  <si>
    <t>IF2BU035</t>
  </si>
  <si>
    <t>IF2BU045</t>
  </si>
  <si>
    <t>IF2AU035</t>
  </si>
  <si>
    <t>IF2AU045</t>
  </si>
  <si>
    <t>IF2AU055</t>
  </si>
  <si>
    <t>IF2AU065</t>
  </si>
  <si>
    <t>IF2AU075</t>
  </si>
  <si>
    <t>IF2AU085</t>
  </si>
  <si>
    <t>IF2AU095</t>
  </si>
  <si>
    <t>IF2AU105</t>
  </si>
  <si>
    <t>IF2AU115</t>
  </si>
  <si>
    <t>IF2AU125</t>
  </si>
  <si>
    <t>IF4AE015</t>
  </si>
  <si>
    <t>IF4AE065</t>
  </si>
  <si>
    <t>IF4BE095</t>
  </si>
  <si>
    <t>IF4BE025</t>
  </si>
  <si>
    <t>IF4BE155</t>
  </si>
  <si>
    <t>IF4BT995</t>
  </si>
  <si>
    <t>IF4AE045</t>
  </si>
  <si>
    <t>IF4AE035</t>
  </si>
  <si>
    <t>IF4AE105</t>
  </si>
  <si>
    <t>IF4AE075</t>
  </si>
  <si>
    <t>IF4AE085</t>
  </si>
  <si>
    <t>IF4AE115</t>
  </si>
  <si>
    <t>IF4AE095</t>
  </si>
  <si>
    <t>IF4AE025</t>
  </si>
  <si>
    <t>IF4AE055</t>
  </si>
  <si>
    <t>IF2BU055</t>
  </si>
  <si>
    <t>IF2BU065</t>
  </si>
  <si>
    <t>IF2BU075</t>
  </si>
  <si>
    <t>IF2BU085</t>
  </si>
  <si>
    <t>IF2BU095</t>
  </si>
  <si>
    <t>IF2BU105</t>
  </si>
  <si>
    <t>IF2BU115</t>
  </si>
  <si>
    <t>IF2BU125</t>
  </si>
  <si>
    <t>IF2BU135</t>
  </si>
  <si>
    <t>IF2BU145</t>
  </si>
  <si>
    <t>IF2BU155</t>
  </si>
  <si>
    <t>IF2BU165</t>
  </si>
  <si>
    <t>IF2BU175</t>
  </si>
  <si>
    <t>IF2BU185</t>
  </si>
  <si>
    <t>IF2BU195</t>
  </si>
  <si>
    <t>IF2BU205</t>
  </si>
  <si>
    <t>IF4BE035</t>
  </si>
  <si>
    <t>IF4BE045</t>
  </si>
  <si>
    <t>IF4BE085</t>
  </si>
  <si>
    <t>IF4BE145</t>
  </si>
  <si>
    <t>IF4BE075</t>
  </si>
  <si>
    <t>IF4BE065</t>
  </si>
  <si>
    <t>IF4BE055</t>
  </si>
  <si>
    <t>IF4BE125</t>
  </si>
  <si>
    <t>IF4BE105</t>
  </si>
  <si>
    <t>IF4BE115</t>
  </si>
  <si>
    <t>IF4BE015</t>
  </si>
  <si>
    <t>IF4BE135</t>
  </si>
  <si>
    <t>IF2CB015</t>
  </si>
  <si>
    <t>IF2CB025</t>
  </si>
  <si>
    <t>IF2DU015</t>
  </si>
  <si>
    <t>IF2DT015</t>
  </si>
  <si>
    <t>IF2CU015</t>
  </si>
  <si>
    <t>IF2CU025</t>
  </si>
  <si>
    <t>IF2CU035</t>
  </si>
  <si>
    <t>IF2CU045</t>
  </si>
  <si>
    <t>IF2CU055</t>
  </si>
  <si>
    <t>IF2CU075</t>
  </si>
  <si>
    <t>IF2CU085</t>
  </si>
  <si>
    <t>IF2CU095</t>
  </si>
  <si>
    <t>IF2CU105</t>
  </si>
  <si>
    <t>IF2CU115</t>
  </si>
  <si>
    <t>IF2CU165</t>
  </si>
  <si>
    <t>IF2CU175</t>
  </si>
  <si>
    <t>IF2CU185</t>
  </si>
  <si>
    <t>IF2CU195</t>
  </si>
  <si>
    <t>IF2CU205</t>
  </si>
  <si>
    <t>IF2CU215</t>
  </si>
  <si>
    <t>IF2CU225</t>
  </si>
  <si>
    <t>IF2CU235</t>
  </si>
  <si>
    <t>IF2CU245</t>
  </si>
  <si>
    <t>IF2CU255</t>
  </si>
  <si>
    <t>IF2CU265</t>
  </si>
  <si>
    <t>IF2CU065</t>
  </si>
  <si>
    <t>IF2CU125</t>
  </si>
  <si>
    <t>IF2CU135</t>
  </si>
  <si>
    <t>IF2CU145</t>
  </si>
  <si>
    <t>IF2CU155</t>
  </si>
  <si>
    <t>IF2CU275</t>
  </si>
  <si>
    <t>IF4CE015</t>
  </si>
  <si>
    <t>IF4CE165</t>
  </si>
  <si>
    <t>IF4CE025</t>
  </si>
  <si>
    <t>IF5CE505</t>
  </si>
  <si>
    <t>IF5CE605</t>
  </si>
  <si>
    <t>IF4CE085</t>
  </si>
  <si>
    <t>IF4CE095</t>
  </si>
  <si>
    <t>IF4CE105</t>
  </si>
  <si>
    <t>IF4CE215</t>
  </si>
  <si>
    <t>IF4CE235</t>
  </si>
  <si>
    <t>IF4CE125</t>
  </si>
  <si>
    <t>IF4CE075</t>
  </si>
  <si>
    <t>IF4CE205</t>
  </si>
  <si>
    <t>IF4CE115</t>
  </si>
  <si>
    <t>IF4CE225</t>
  </si>
  <si>
    <t>IF4CE035</t>
  </si>
  <si>
    <t>IF5CE305</t>
  </si>
  <si>
    <t>IF4CE135</t>
  </si>
  <si>
    <t>IF5CE405</t>
  </si>
  <si>
    <t>IF4CE145</t>
  </si>
  <si>
    <t>IF4CE155</t>
  </si>
  <si>
    <t>IF4CE175</t>
  </si>
  <si>
    <t>IF4CE045</t>
  </si>
  <si>
    <t>IF4CE055</t>
  </si>
  <si>
    <t>IF4CE065</t>
  </si>
  <si>
    <t>Information et Mobilité : leurs Programmations, leurs Algorithmes pour Internet, la Répartition et les Systèmes (IMPAIRS)</t>
  </si>
  <si>
    <t>Carole Delporte &lt;Carole.Delporte@irif.fr&gt;</t>
  </si>
  <si>
    <t>Formation initiale (FI)</t>
  </si>
  <si>
    <t>Bloc spécialisation (choix 3 UE parmi 10)</t>
  </si>
  <si>
    <t>UE  d’ouverture 2</t>
  </si>
  <si>
    <t>Bloc des UE Recommandées (21 ETCS parmi UE1 à UE15)</t>
  </si>
  <si>
    <t>UE2 : Fouille de données et aide à la décision</t>
  </si>
  <si>
    <t>UE3: Ingénierie des protocoles</t>
  </si>
  <si>
    <t>UE4: Modélisation et spécification</t>
  </si>
  <si>
    <t>UE5 : Programmation synchrone</t>
  </si>
  <si>
    <t>UE6 : Protocoles des services Internet</t>
  </si>
  <si>
    <t>UE7 : Administration système et réseau</t>
  </si>
  <si>
    <t>UE8 : Algorithmique répartie</t>
  </si>
  <si>
    <t>UE9: Architecture des systèmes d’information</t>
  </si>
  <si>
    <t>UE10 : Grands réseaux d’interaction</t>
  </si>
  <si>
    <t>UE11 : Interfaces et outils de MacOS-X</t>
  </si>
  <si>
    <t>UE12 : Mobilité</t>
  </si>
  <si>
    <t>UE13 : Systèmes avancés</t>
  </si>
  <si>
    <t>UE14 : Systèmes Programmés Industriels</t>
  </si>
  <si>
    <t>UE15 : Informatique embarquée</t>
  </si>
  <si>
    <t>UE16 : Bases de données spécialisées</t>
  </si>
  <si>
    <t>UE17 : Méthodes formelles de vérification</t>
  </si>
  <si>
    <t>UE18 : Programmation générique et fonctionnelle</t>
  </si>
  <si>
    <t>UE 18 :Programmation Générique et Fonctionnelle</t>
  </si>
  <si>
    <t>UE 19 : Langage de programmation moderne</t>
  </si>
  <si>
    <t>UE19 : Langage de Programmation Moderne</t>
  </si>
  <si>
    <t>UE20: Analyse statique</t>
  </si>
  <si>
    <t>UE21 : Introduction à l’apprentissage profond</t>
  </si>
  <si>
    <t>UE21: Introduction à l’apprentissage profond</t>
  </si>
  <si>
    <t>UE22 : Méthodes formelles approche probabiliste</t>
  </si>
  <si>
    <t>UE23 : Optimisation</t>
  </si>
  <si>
    <t>UE24 : Programmation Comparée</t>
  </si>
  <si>
    <t>UE25 :Transformation de Programmes</t>
  </si>
  <si>
    <t>UE Ouverture 1</t>
  </si>
  <si>
    <t>UE Ouverture 2</t>
  </si>
  <si>
    <t>IF4AB015</t>
  </si>
  <si>
    <t>IF4AB025</t>
  </si>
  <si>
    <t>IF4BB015</t>
  </si>
  <si>
    <t>IF4BB025</t>
  </si>
  <si>
    <t>IF4BB035</t>
  </si>
  <si>
    <t>IF4BB045</t>
  </si>
  <si>
    <t>IF4BU015</t>
  </si>
  <si>
    <t>IF4BU025</t>
  </si>
  <si>
    <t>IF4BU035</t>
  </si>
  <si>
    <t>IF4BU045</t>
  </si>
  <si>
    <t>IF4AU035</t>
  </si>
  <si>
    <t>IF4AU045</t>
  </si>
  <si>
    <t>IF4AU055</t>
  </si>
  <si>
    <t>IF4AU065</t>
  </si>
  <si>
    <t>IF4AU075</t>
  </si>
  <si>
    <t>IF4AU085</t>
  </si>
  <si>
    <t>IF4AU095</t>
  </si>
  <si>
    <t>IF4AU105</t>
  </si>
  <si>
    <t>IF4AU115</t>
  </si>
  <si>
    <t>IF4AU125</t>
  </si>
  <si>
    <t>IF4AU015</t>
  </si>
  <si>
    <t>IF4AU025</t>
  </si>
  <si>
    <t>IF4BU055</t>
  </si>
  <si>
    <t>IF4BU065</t>
  </si>
  <si>
    <t>IF4BU075</t>
  </si>
  <si>
    <t>IF4BU085</t>
  </si>
  <si>
    <t>IF4BU095</t>
  </si>
  <si>
    <t>IF4BU105</t>
  </si>
  <si>
    <t>IF4BU115</t>
  </si>
  <si>
    <t>IF4BU125</t>
  </si>
  <si>
    <t>IF4BU135</t>
  </si>
  <si>
    <t>IF4BU145</t>
  </si>
  <si>
    <t>IF4BU155</t>
  </si>
  <si>
    <t>IF4BU165</t>
  </si>
  <si>
    <t>IF4BU175</t>
  </si>
  <si>
    <t>IF4BU185</t>
  </si>
  <si>
    <t>IF4BU195</t>
  </si>
  <si>
    <t>IF4BU205</t>
  </si>
  <si>
    <t>Laurent Wendling et Ralf Treinen &lt;treinen@irif.fr&gt;</t>
  </si>
  <si>
    <t>Langages et Programmation (LP)</t>
  </si>
  <si>
    <t>Giulio Manzonetto &lt;gmanzone@irif.fr&gt;</t>
  </si>
  <si>
    <t>UE  d’ouverture 1</t>
  </si>
  <si>
    <t>Bloc des UE Obligatoires</t>
  </si>
  <si>
    <t>Programmation Comparée</t>
  </si>
  <si>
    <t>Bloc Programmation Avancée</t>
  </si>
  <si>
    <t>Bloc des UE Recommandées (12 ETCS parmi UE1 à UE7)</t>
  </si>
  <si>
    <t>Bloc des UE Optionnelles ( 9 ETCS parmi UE1 à UE23</t>
  </si>
  <si>
    <t>UE 1 : Méthodes formelles de vérification</t>
  </si>
  <si>
    <t>UE 2 : Modélisation et spécification</t>
  </si>
  <si>
    <t>Modélisation et spécification</t>
  </si>
  <si>
    <t>UE 3 : Programmation synchrone</t>
  </si>
  <si>
    <t>UE 4 : Analyse statique</t>
  </si>
  <si>
    <t>UE 5 : Architecture des systèmes d’information</t>
  </si>
  <si>
    <t>UE 6 : Interfaces et outils de MacOS-X</t>
  </si>
  <si>
    <t>UE 7 : Introduction à l’apprentissage profond</t>
  </si>
  <si>
    <t>UE 8 : Architecture des systèmes de bases de données</t>
  </si>
  <si>
    <t>UE9 : Bases de données spécialisées</t>
  </si>
  <si>
    <t xml:space="preserve"> Bases de données spécialisées</t>
  </si>
  <si>
    <t>UE10 : Fouille de données et aide à la décision</t>
  </si>
  <si>
    <t>UE11 : Ingénierie des protocoles</t>
  </si>
  <si>
    <t>UE12 : Protocoles des services Internet</t>
  </si>
  <si>
    <t>UE13 : Administration système et réseau</t>
  </si>
  <si>
    <t>Administration système et réseau</t>
  </si>
  <si>
    <t>UE14 : Algorithmique répartie</t>
  </si>
  <si>
    <t>UE 15 : Grands réseaux d’interaction</t>
  </si>
  <si>
    <t xml:space="preserve"> Grands réseaux d’interaction</t>
  </si>
  <si>
    <t>UE 16 : Méthodes formelles approche probabiliste</t>
  </si>
  <si>
    <t>Méthodes formelles approche probabiliste</t>
  </si>
  <si>
    <t>UE 17 : Mobilité</t>
  </si>
  <si>
    <t xml:space="preserve"> Mobilité</t>
  </si>
  <si>
    <t>UE18 : Optimisation</t>
  </si>
  <si>
    <t>UE19 : Systèmes avancés</t>
  </si>
  <si>
    <t xml:space="preserve"> Systèmes avancés</t>
  </si>
  <si>
    <t>UE 20 : Systèmes Programmés Industriels</t>
  </si>
  <si>
    <t xml:space="preserve"> Systèmes Programmés Industriels</t>
  </si>
  <si>
    <t>UE 21 : Informatique embarquée</t>
  </si>
  <si>
    <t>UE 22 :UE d’ouverture 1</t>
  </si>
  <si>
    <t>UE 23 : UE d’ouverture 2</t>
  </si>
  <si>
    <t>IF5AB015</t>
  </si>
  <si>
    <t>IF5AB025</t>
  </si>
  <si>
    <t>IF5BB015</t>
  </si>
  <si>
    <t>IF5BB025</t>
  </si>
  <si>
    <t>IF5BB035</t>
  </si>
  <si>
    <t>IF5BB045</t>
  </si>
  <si>
    <t>IF5AU015</t>
  </si>
  <si>
    <t>IF5AU025</t>
  </si>
  <si>
    <t>IF5BU015</t>
  </si>
  <si>
    <t>IF5BU025</t>
  </si>
  <si>
    <t>IF5BU035</t>
  </si>
  <si>
    <t>IF5BU045</t>
  </si>
  <si>
    <t>IF5AU035</t>
  </si>
  <si>
    <t>IF5AU045</t>
  </si>
  <si>
    <t>IF5AU055</t>
  </si>
  <si>
    <t>IF5AU065</t>
  </si>
  <si>
    <t>IF5AU075</t>
  </si>
  <si>
    <t>IF5AU085</t>
  </si>
  <si>
    <t>IF5AU095</t>
  </si>
  <si>
    <t>IF5AU105</t>
  </si>
  <si>
    <t>IF5AU115</t>
  </si>
  <si>
    <t>IF5AU125</t>
  </si>
  <si>
    <t>IF5BU055</t>
  </si>
  <si>
    <t>IF5BU065</t>
  </si>
  <si>
    <t>IF5BU075</t>
  </si>
  <si>
    <t>IF5BU085</t>
  </si>
  <si>
    <t>IF5BU095</t>
  </si>
  <si>
    <t>IF5BU105</t>
  </si>
  <si>
    <t>IF5BU115</t>
  </si>
  <si>
    <t>IF5BU125</t>
  </si>
  <si>
    <t>IF5BU135</t>
  </si>
  <si>
    <t>IF5BU145</t>
  </si>
  <si>
    <t>IF5BU155</t>
  </si>
  <si>
    <t>IF5BU165</t>
  </si>
  <si>
    <t>IF5BU175</t>
  </si>
  <si>
    <t>IF5BU185</t>
  </si>
  <si>
    <t>IF5BU195</t>
  </si>
  <si>
    <t>IF5BU205</t>
  </si>
  <si>
    <t>IF5CB015</t>
  </si>
  <si>
    <t>IF5CB025</t>
  </si>
  <si>
    <t>IF5CB035</t>
  </si>
  <si>
    <t>IF5CB045</t>
  </si>
  <si>
    <t>IF5DU245</t>
  </si>
  <si>
    <t>IF5CU305</t>
  </si>
  <si>
    <t>IF5CU405</t>
  </si>
  <si>
    <t>IF5CU505</t>
  </si>
  <si>
    <t>IF5CU605</t>
  </si>
  <si>
    <t>IF5DT015</t>
  </si>
  <si>
    <t>IF5CU015</t>
  </si>
  <si>
    <t>IF5CU025</t>
  </si>
  <si>
    <t>IF5CU035</t>
  </si>
  <si>
    <t>IF5CU045</t>
  </si>
  <si>
    <t>IF5CU055</t>
  </si>
  <si>
    <t>IF5CU065</t>
  </si>
  <si>
    <t>IF5CU075</t>
  </si>
  <si>
    <t>IF5CU085</t>
  </si>
  <si>
    <t>IF5CU105</t>
  </si>
  <si>
    <t>IF5CU115</t>
  </si>
  <si>
    <t>IF5CU135</t>
  </si>
  <si>
    <t>IF5CU155</t>
  </si>
  <si>
    <t>IF5CU165</t>
  </si>
  <si>
    <t>IF5CU175</t>
  </si>
  <si>
    <t>IF5CU195</t>
  </si>
  <si>
    <t>IF5CU185</t>
  </si>
  <si>
    <t>IF5CU205</t>
  </si>
  <si>
    <t>IF5CU215</t>
  </si>
  <si>
    <t>IF5CU225</t>
  </si>
  <si>
    <t>IF5CU095</t>
  </si>
  <si>
    <t>IF5CU125</t>
  </si>
  <si>
    <t>IF5CU145</t>
  </si>
  <si>
    <t>Master Parisien de Recherche en Informatique (MPRI)</t>
  </si>
  <si>
    <t>Sophie LAPLANTE &lt;laplante@irif.fr&gt;</t>
  </si>
  <si>
    <t>SU/Ens/Paris-Saclay/IPP</t>
  </si>
  <si>
    <t>UE d’ouverture  1</t>
  </si>
  <si>
    <t>Travaux de recherche encadrés</t>
  </si>
  <si>
    <t>Français/Anglais</t>
  </si>
  <si>
    <t>Stage facultatif</t>
  </si>
  <si>
    <t>IF6CU015</t>
  </si>
  <si>
    <t>Advanced Verification Techniques</t>
  </si>
  <si>
    <t>écrit</t>
  </si>
  <si>
    <t>3h</t>
  </si>
  <si>
    <t>français par défaut</t>
  </si>
  <si>
    <t>IF6CU025</t>
  </si>
  <si>
    <t>Abstract Interpretation</t>
  </si>
  <si>
    <t>1h</t>
  </si>
  <si>
    <t>anglais sur demande</t>
  </si>
  <si>
    <t>IF6CU035</t>
  </si>
  <si>
    <t>Analysis of Algorithms</t>
  </si>
  <si>
    <t>écrit ou oral</t>
  </si>
  <si>
    <t>2h ou 1h</t>
  </si>
  <si>
    <t>français</t>
  </si>
  <si>
    <t>IF6CU045</t>
  </si>
  <si>
    <t>Approximation Algorithms</t>
  </si>
  <si>
    <t>anglais par défaut</t>
  </si>
  <si>
    <t>IF6CU055</t>
  </si>
  <si>
    <t>Biochemical Programming</t>
  </si>
  <si>
    <t>3h ou 1h</t>
  </si>
  <si>
    <t>IF6CU065</t>
  </si>
  <si>
    <t>Computational Geometry and Topology</t>
  </si>
  <si>
    <t>30min</t>
  </si>
  <si>
    <t>IF6CU075</t>
  </si>
  <si>
    <t>Error-Correcting Codes and their Applications to Cryptography</t>
  </si>
  <si>
    <t>2h</t>
  </si>
  <si>
    <t>IF6CU085</t>
  </si>
  <si>
    <t>Algorithmic Aspects of Combinatorics</t>
  </si>
  <si>
    <t>IF6CU095</t>
  </si>
  <si>
    <t>Efficient Algorithms in Computer Algebra</t>
  </si>
  <si>
    <t>IF6CU105</t>
  </si>
  <si>
    <t>Lower Bounds for Models of Computation</t>
  </si>
  <si>
    <t>IF6CU115</t>
  </si>
  <si>
    <t>Arithmetic Algorithms for Cryptology</t>
  </si>
  <si>
    <t xml:space="preserve">anglais </t>
  </si>
  <si>
    <t>IF6CU125</t>
  </si>
  <si>
    <t>Distributed Computing for Graphs and Networks</t>
  </si>
  <si>
    <t>français par défaut et anglais</t>
  </si>
  <si>
    <t>IF6CU135</t>
  </si>
  <si>
    <t>Foundations of Interactive Proofs</t>
  </si>
  <si>
    <t>IF6CU145</t>
  </si>
  <si>
    <t>Functional Programming and Type Systems</t>
  </si>
  <si>
    <t>IF6CU155</t>
  </si>
  <si>
    <t>Graph Mining</t>
  </si>
  <si>
    <t>IF6CU165</t>
  </si>
  <si>
    <t>Solving Optimization Problems with Search Heuristics</t>
  </si>
  <si>
    <t>IF6CU175</t>
  </si>
  <si>
    <t>Homotopy Type Theory</t>
  </si>
  <si>
    <t>IF6CU185</t>
  </si>
  <si>
    <t>Algorithms for Stochastic Games</t>
  </si>
  <si>
    <t>IF6CU195</t>
  </si>
  <si>
    <t>Lattice-based Cryptography and Cryptanalysis</t>
  </si>
  <si>
    <t>1.5h</t>
  </si>
  <si>
    <t>IF6CU205</t>
  </si>
  <si>
    <t>Finite Automata-Based Computation Models</t>
  </si>
  <si>
    <t>IF6CU215</t>
  </si>
  <si>
    <t>Foundations of Network Models</t>
  </si>
  <si>
    <t>IF6CU225</t>
  </si>
  <si>
    <t>Parameterized Algorithms and Complexity</t>
  </si>
  <si>
    <t>IF6CU235</t>
  </si>
  <si>
    <t>Principles of Distributed Computing</t>
  </si>
  <si>
    <t>français et anglais</t>
  </si>
  <si>
    <t>IF6CU245</t>
  </si>
  <si>
    <t>Proof Assistants</t>
  </si>
  <si>
    <t>IF6CU255</t>
  </si>
  <si>
    <t>Foundations of Proof Systems</t>
  </si>
  <si>
    <t>IF6CU265</t>
  </si>
  <si>
    <t>Probabilities and Algorithmic Applications</t>
  </si>
  <si>
    <t>IF6CU275</t>
  </si>
  <si>
    <t>Probabilistic Programming Languages</t>
  </si>
  <si>
    <t>IF6CU285</t>
  </si>
  <si>
    <t>Proofs of Programs</t>
  </si>
  <si>
    <t>IF6CU295</t>
  </si>
  <si>
    <t>Quantum Algorithms and Complexity</t>
  </si>
  <si>
    <t>IF6CU305</t>
  </si>
  <si>
    <t>Quantum Coding and Cryptography</t>
  </si>
  <si>
    <t>IF6CU315</t>
  </si>
  <si>
    <t>Querying Data: Foundations and Practice</t>
  </si>
  <si>
    <t>IF6CU325</t>
  </si>
  <si>
    <t>Quantum Computing</t>
  </si>
  <si>
    <t>IF6CU335</t>
  </si>
  <si>
    <t>Analysis of Control Systems</t>
  </si>
  <si>
    <t>IF6CU345</t>
  </si>
  <si>
    <t>Proofs of Security Protocols</t>
  </si>
  <si>
    <t>IF6CU355</t>
  </si>
  <si>
    <t>Models of Programming Languages: Domains, Categories, Games</t>
  </si>
  <si>
    <t>IF6CU365</t>
  </si>
  <si>
    <t>Symbolic Dynamics</t>
  </si>
  <si>
    <t>IF6CU375</t>
  </si>
  <si>
    <t>Synchronous Programming of Reactive Systems</t>
  </si>
  <si>
    <t>IF6CU385</t>
  </si>
  <si>
    <t>Topological Methods in Computer Science</t>
  </si>
  <si>
    <t>IF6CU395</t>
  </si>
  <si>
    <t>Algorithms and Uncertainty</t>
  </si>
  <si>
    <t>IF6CU405</t>
  </si>
  <si>
    <t>Verification of Concurrent Programs</t>
  </si>
  <si>
    <t>IF6CU415</t>
  </si>
  <si>
    <t>Algorithmic Aspects of WQO Theory</t>
  </si>
  <si>
    <t>IF6CU425</t>
  </si>
  <si>
    <t>Algebraic Aspects of Automata Theory</t>
  </si>
  <si>
    <t>IF6CU435</t>
  </si>
  <si>
    <t>Algebraic and Geometric Techniques in Optimization</t>
  </si>
  <si>
    <t>IF6CU445</t>
  </si>
  <si>
    <t>Continuous Methods in Combinatorial Optimization</t>
  </si>
  <si>
    <t>IF6CU455</t>
  </si>
  <si>
    <t>Computational and Logical Structures for Linguistic Modeling</t>
  </si>
  <si>
    <t>IF6CU465</t>
  </si>
  <si>
    <t>Exploring Computational Models through Linear Logic</t>
  </si>
  <si>
    <t>IF6CU475</t>
  </si>
  <si>
    <t>Geometry of Concurrency</t>
  </si>
  <si>
    <t>IF6CU485</t>
  </si>
  <si>
    <t>Algorithmics and Combinatorics of Geometric Graphs</t>
  </si>
  <si>
    <t>IF6CU495</t>
  </si>
  <si>
    <t>Advanced Graph Theory</t>
  </si>
  <si>
    <t>IF6CU505</t>
  </si>
  <si>
    <t>External Course 1 – 6ECTS</t>
  </si>
  <si>
    <t>IF6CU515</t>
  </si>
  <si>
    <t>External Course 2 – 6ECTS</t>
  </si>
  <si>
    <t>IF6CU525</t>
  </si>
  <si>
    <t>External Course 3 – 6ECTS</t>
  </si>
  <si>
    <t>IF6CU535</t>
  </si>
  <si>
    <t>External Course 1 – 3ECTS</t>
  </si>
  <si>
    <t>IF6CU545</t>
  </si>
  <si>
    <t>External Course 2 – 3ECTS</t>
  </si>
  <si>
    <t>IF6CU555</t>
  </si>
  <si>
    <t>External Course 3 – 3ECTS</t>
  </si>
  <si>
    <t>IF6CU565</t>
  </si>
  <si>
    <t>External Course 4 – 3ECTS</t>
  </si>
  <si>
    <t>IF6CU575</t>
  </si>
  <si>
    <t>External Course 5 – 3ECTS</t>
  </si>
  <si>
    <t>IF6CU585</t>
  </si>
  <si>
    <t>External Course 6 – 3ECTS</t>
  </si>
  <si>
    <t>Stage de Recherche</t>
  </si>
  <si>
    <t>IF6AB015</t>
  </si>
  <si>
    <t>IF6AB025</t>
  </si>
  <si>
    <t>IF6BB015</t>
  </si>
  <si>
    <t>IF6BB025</t>
  </si>
  <si>
    <t>IF6BB035</t>
  </si>
  <si>
    <t>IF6BB045</t>
  </si>
  <si>
    <t>IF6AU015</t>
  </si>
  <si>
    <t>IF6AU025</t>
  </si>
  <si>
    <t>IF6AU035</t>
  </si>
  <si>
    <t>IF6AU045</t>
  </si>
  <si>
    <t>IF6AU055</t>
  </si>
  <si>
    <t>IF6AU065</t>
  </si>
  <si>
    <t>IF6AU075</t>
  </si>
  <si>
    <t>IF6AU085</t>
  </si>
  <si>
    <t>IF6AU095</t>
  </si>
  <si>
    <t>IF6AU105</t>
  </si>
  <si>
    <t>IF6AU115</t>
  </si>
  <si>
    <t>IF6AU125</t>
  </si>
  <si>
    <t>IF6AU135</t>
  </si>
  <si>
    <t>IF6BU025</t>
  </si>
  <si>
    <t>IF6BU035</t>
  </si>
  <si>
    <t>IF6BU045</t>
  </si>
  <si>
    <t>IF6BU055</t>
  </si>
  <si>
    <t>IF6BU065</t>
  </si>
  <si>
    <t>IF6BU075</t>
  </si>
  <si>
    <t>IF6BU085</t>
  </si>
  <si>
    <t>IF6BU095</t>
  </si>
  <si>
    <t>IF6BU105</t>
  </si>
  <si>
    <t>IF6BU115</t>
  </si>
  <si>
    <t>IF6BU125</t>
  </si>
  <si>
    <t>IF6BU135</t>
  </si>
  <si>
    <t>IF6BU145</t>
  </si>
  <si>
    <t>IF6BU155</t>
  </si>
  <si>
    <t>IF6BU165</t>
  </si>
  <si>
    <t>IF6BU175</t>
  </si>
  <si>
    <t>IF6BU185</t>
  </si>
  <si>
    <t>IF6BU195</t>
  </si>
  <si>
    <t>IF6BU205</t>
  </si>
  <si>
    <t>IF6BE165</t>
  </si>
  <si>
    <t>IF6BU015</t>
  </si>
  <si>
    <t>Génie Informatique en Alternance (GÉNIAL)</t>
  </si>
  <si>
    <t>Peter Habermehl &lt;Peter.Habermehl@irif.fr&gt; et Hugo  Ferée &lt;feree@irif.fr&gt;</t>
  </si>
  <si>
    <t>Formation en alternance via l'apprentissage (FA)</t>
  </si>
  <si>
    <t>Bloc académique Informatique</t>
  </si>
  <si>
    <t>Protocoles Réseaux</t>
  </si>
  <si>
    <t>Bloc entreprise</t>
  </si>
  <si>
    <t>Evaluation du travail en entreprise</t>
  </si>
  <si>
    <t>rapports et/ou soutenances</t>
  </si>
  <si>
    <t>Contribuer à la transformation en contexte professionnel</t>
  </si>
  <si>
    <t>Mettre en œuvre une communication spécialisée pour le transfert de connaissances</t>
  </si>
  <si>
    <t>Bloc des UE académiques Informatique obligatoires</t>
  </si>
  <si>
    <t>Génie logiciel avancé</t>
  </si>
  <si>
    <t>Bloc des UE académiques informatique optionnelles</t>
  </si>
  <si>
    <t>Sécurité</t>
  </si>
  <si>
    <t>Technologies nouvelles</t>
  </si>
  <si>
    <t>Bloc de UE académiques Informatique obligatoires</t>
  </si>
  <si>
    <t>Hackathon 1</t>
  </si>
  <si>
    <t>Bloc Systèmes Embarqués (1 UE au choix)</t>
  </si>
  <si>
    <t>Bloc Programmation Avancée (1 UE au choix)</t>
  </si>
  <si>
    <t>Bloc de UE académiques Informatique optionnelles (2 UE au choix)</t>
  </si>
  <si>
    <t>Technologies nouvelles 2</t>
  </si>
  <si>
    <t>rapports et/ou soutenance</t>
  </si>
  <si>
    <t>Hackathon 2</t>
  </si>
  <si>
    <t>Calcul Haute Performance</t>
  </si>
  <si>
    <t>IF3AB015</t>
  </si>
  <si>
    <t>IF3AB025</t>
  </si>
  <si>
    <t>IF3BB015</t>
  </si>
  <si>
    <t>IF3BB025</t>
  </si>
  <si>
    <t>IF3BB035</t>
  </si>
  <si>
    <t>IF3BB045</t>
  </si>
  <si>
    <t>IF3AU015</t>
  </si>
  <si>
    <t>IF3AU025</t>
  </si>
  <si>
    <t>IF3AU035</t>
  </si>
  <si>
    <t>IF3AU045</t>
  </si>
  <si>
    <t>IF3AU055</t>
  </si>
  <si>
    <t>IF3BU015</t>
  </si>
  <si>
    <t>IF3BU025</t>
  </si>
  <si>
    <t>IF3BU035</t>
  </si>
  <si>
    <t>IF3BU045</t>
  </si>
  <si>
    <t>IF3BU055</t>
  </si>
  <si>
    <t>IF3BU065</t>
  </si>
  <si>
    <t>IF3BU075</t>
  </si>
  <si>
    <t>IF3BU085</t>
  </si>
  <si>
    <t>IF3BU095</t>
  </si>
  <si>
    <t>IF3BU115</t>
  </si>
  <si>
    <t>IF3AE125</t>
  </si>
  <si>
    <t>IF3BE165</t>
  </si>
  <si>
    <t>IF3BE175</t>
  </si>
  <si>
    <t>IF3BE155</t>
  </si>
  <si>
    <t>IF3CB015</t>
  </si>
  <si>
    <t>IF3CB025</t>
  </si>
  <si>
    <t>IF3CB035</t>
  </si>
  <si>
    <t>IF3CB045</t>
  </si>
  <si>
    <t>IF3DB015</t>
  </si>
  <si>
    <t>IF3DU015</t>
  </si>
  <si>
    <t>IF3CU015</t>
  </si>
  <si>
    <t>IF3CU025</t>
  </si>
  <si>
    <t>IF3CU035</t>
  </si>
  <si>
    <t>IF3CU045</t>
  </si>
  <si>
    <t>IF3CU055</t>
  </si>
  <si>
    <t>IF3CU065</t>
  </si>
  <si>
    <t>IF3CU075</t>
  </si>
  <si>
    <t>IF3CU085</t>
  </si>
  <si>
    <t>IF3CU095</t>
  </si>
  <si>
    <t>IF3CU105</t>
  </si>
  <si>
    <t>IF3CU115</t>
  </si>
  <si>
    <t>IF3DU025</t>
  </si>
  <si>
    <t>IF3DU035</t>
  </si>
  <si>
    <t>IF3DE015</t>
  </si>
  <si>
    <t>IF3CE015</t>
  </si>
  <si>
    <t>IF3CE025</t>
  </si>
  <si>
    <t>IF3DE025</t>
  </si>
  <si>
    <t>IF3DE035</t>
  </si>
  <si>
    <t>2025-2026</t>
  </si>
  <si>
    <t>Informatique</t>
  </si>
  <si>
    <t>Cryptographie-Sécurité</t>
  </si>
  <si>
    <t>Matěj Stehlík &lt;Matej.Stehlik@irif.fr&gt;, Max Fathi &lt;mfathi@lpsm.paris&gt;</t>
  </si>
  <si>
    <t>Christina Boura &lt;,Christina.Boura@irif.fr&gt;  Mireille Fouquet  &lt;fouquet@math.univ-paris-diderot.fr&gt;</t>
  </si>
  <si>
    <t>Master Mathématiques et Applications, parcours Cryptologie UFR Mathématiques</t>
  </si>
  <si>
    <t>Bloc Mathématiques (choix de 2 UE parmi 4)</t>
  </si>
  <si>
    <t>Algèbre</t>
  </si>
  <si>
    <t>E</t>
  </si>
  <si>
    <t>Probabilités (MIDS)</t>
  </si>
  <si>
    <t>Complexité</t>
  </si>
  <si>
    <t>Théorie de l'information</t>
  </si>
  <si>
    <t>Bloc Informatique (choix de 3 UE  parmi 4)</t>
  </si>
  <si>
    <t>Bloc Mathématiques et Anglais</t>
  </si>
  <si>
    <t>Codes &amp; Cryptographie</t>
  </si>
  <si>
    <t xml:space="preserve">Anglais </t>
  </si>
  <si>
    <t>Bloc Options choix d’une UE)</t>
  </si>
  <si>
    <t>Projet</t>
  </si>
  <si>
    <t>Oui</t>
  </si>
  <si>
    <t>soutenance projet</t>
  </si>
  <si>
    <t>UE Sport</t>
  </si>
  <si>
    <t>Bloc Informatique (choix de 3 UE parmi 4)</t>
  </si>
  <si>
    <t>Bloc Mathématiques (choix de 3 UE parmi 4)</t>
  </si>
  <si>
    <t>Cryptologie symétrique</t>
  </si>
  <si>
    <t>Cryptologie asymétrique</t>
  </si>
  <si>
    <t>Code correcteurs</t>
  </si>
  <si>
    <t>Bloc Informatique</t>
  </si>
  <si>
    <t>francais</t>
  </si>
  <si>
    <t>Réseaux sécurisés</t>
  </si>
  <si>
    <t>Sécurité des protocoles</t>
  </si>
  <si>
    <t>Stage</t>
  </si>
  <si>
    <t>IF1AB015</t>
  </si>
  <si>
    <t>IF1AB025</t>
  </si>
  <si>
    <t>IF1BB015</t>
  </si>
  <si>
    <t>IF1BB025</t>
  </si>
  <si>
    <t>IF1BB035</t>
  </si>
  <si>
    <t>IF1AU015</t>
  </si>
  <si>
    <t>IF1AU025</t>
  </si>
  <si>
    <t>IF1AU035</t>
  </si>
  <si>
    <t>IF1AU045</t>
  </si>
  <si>
    <t>IF1AU055</t>
  </si>
  <si>
    <t>IF1AU065</t>
  </si>
  <si>
    <t>IF1AU075</t>
  </si>
  <si>
    <t>IF1AU085</t>
  </si>
  <si>
    <t>IF1BU015</t>
  </si>
  <si>
    <t>IF1BU025</t>
  </si>
  <si>
    <t>IF1BU035</t>
  </si>
  <si>
    <t>IF1BU045</t>
  </si>
  <si>
    <t>IF1BU055</t>
  </si>
  <si>
    <t>IF1BU065</t>
  </si>
  <si>
    <t>IF1BU075</t>
  </si>
  <si>
    <t>IF1BU085</t>
  </si>
  <si>
    <t>IF1BU095</t>
  </si>
  <si>
    <t>MA6AE035</t>
  </si>
  <si>
    <t>MAHAE015</t>
  </si>
  <si>
    <t>MA6AE015</t>
  </si>
  <si>
    <t>MA6AE025</t>
  </si>
  <si>
    <t>MA6BE015</t>
  </si>
  <si>
    <t>MA6BE025</t>
  </si>
  <si>
    <t>ELABU060</t>
  </si>
  <si>
    <t>IF1CB015</t>
  </si>
  <si>
    <t>IF1CB025</t>
  </si>
  <si>
    <t>IF1DU015</t>
  </si>
  <si>
    <t>IF1CU015</t>
  </si>
  <si>
    <t>IF1CU025</t>
  </si>
  <si>
    <t>IF1CU035</t>
  </si>
  <si>
    <t>IF1CU045</t>
  </si>
  <si>
    <t>IF1CU055</t>
  </si>
  <si>
    <t>IF1CU065</t>
  </si>
  <si>
    <t>IF1CU075</t>
  </si>
  <si>
    <t>IF1CU085</t>
  </si>
  <si>
    <t>IF1CU095</t>
  </si>
  <si>
    <t>IF1DT015</t>
  </si>
  <si>
    <t>MA6CE025</t>
  </si>
  <si>
    <t>MA6CE015</t>
  </si>
  <si>
    <t>MA6CE035</t>
  </si>
  <si>
    <t>MA6CE045</t>
  </si>
  <si>
    <t>MA6CE105</t>
  </si>
  <si>
    <t>MA6CE115</t>
  </si>
  <si>
    <t>Mathématiques et Informatique pour la science des données</t>
  </si>
  <si>
    <t>Cristina Sirangelo &lt;Cristina.Sirangelo@irif.fr&gt;, Aurélie Fischer &lt;aurelie.fischer@lpsm.paris&gt;</t>
  </si>
  <si>
    <t>Master Mathématiques et Applications, Mathématiques et Informatique appliquées à la  Sciences des données UFR Mathématiques</t>
  </si>
  <si>
    <t>pour 30 ECTDS</t>
  </si>
  <si>
    <t>Statistique fondamentale</t>
  </si>
  <si>
    <t>Analyse exploratoire des données</t>
  </si>
  <si>
    <t>Anglais de spécialité</t>
  </si>
  <si>
    <t>Technologie Big Data</t>
  </si>
  <si>
    <t>Bloc Mathématiques</t>
  </si>
  <si>
    <t>Introduction au Machine Learning</t>
  </si>
  <si>
    <t>x</t>
  </si>
  <si>
    <t>FR</t>
  </si>
  <si>
    <t xml:space="preserve">Mobiliser des savoirs hautement   spécialisés, dont certains sont à l’avant-garde du savoir dans un domaine de   travail ou d’études, comme base d’une pensée originale </t>
  </si>
  <si>
    <t>Statistique non paramétrique (UFR Math-Info Sts Pères)</t>
  </si>
  <si>
    <t>Imagerie Biomédicale</t>
  </si>
  <si>
    <t>Statistique en grande dimension</t>
  </si>
  <si>
    <t>P</t>
  </si>
  <si>
    <t xml:space="preserve">Optimisation pour apprentissage   </t>
  </si>
  <si>
    <t>Traitement de la langue naturelle</t>
  </si>
  <si>
    <t>Deep Learning</t>
  </si>
  <si>
    <t>Apprentissage par renforcement</t>
  </si>
  <si>
    <t xml:space="preserve">Question de science des données </t>
  </si>
  <si>
    <t>Bloc Informatique fondamentale</t>
  </si>
  <si>
    <t>francais/anglais</t>
  </si>
  <si>
    <t>Bloc Programmation Avancée (choix 1 UE)</t>
  </si>
  <si>
    <t>Enseignements spécialisés Informatique (choix de 2 UE)</t>
  </si>
  <si>
    <t>Nouvelles Technologies</t>
  </si>
  <si>
    <t>IF7AB015</t>
  </si>
  <si>
    <t>IF7AB025</t>
  </si>
  <si>
    <t>IF7BB015</t>
  </si>
  <si>
    <t>IF7BB025</t>
  </si>
  <si>
    <t>IF7AU015</t>
  </si>
  <si>
    <t>IF7AU025</t>
  </si>
  <si>
    <t>IF7AU035</t>
  </si>
  <si>
    <t>IF7AU045</t>
  </si>
  <si>
    <t>IF7AU055</t>
  </si>
  <si>
    <t>IF7AU065</t>
  </si>
  <si>
    <t>IF7AU075</t>
  </si>
  <si>
    <t>IF7BU015</t>
  </si>
  <si>
    <t>IF7BU025</t>
  </si>
  <si>
    <t>IF7BU065</t>
  </si>
  <si>
    <t>IF7BU075</t>
  </si>
  <si>
    <t>IF7BU085</t>
  </si>
  <si>
    <t>IF7BU035</t>
  </si>
  <si>
    <t>IF7BU045</t>
  </si>
  <si>
    <t>IF7BU055</t>
  </si>
  <si>
    <t>MAABE055</t>
  </si>
  <si>
    <t>MAHBE035</t>
  </si>
  <si>
    <t>IF7CB015</t>
  </si>
  <si>
    <t>IF7CB025</t>
  </si>
  <si>
    <t>IF7CB035</t>
  </si>
  <si>
    <t>IF7CB045</t>
  </si>
  <si>
    <t>IF7DU015</t>
  </si>
  <si>
    <t>IF7CU105</t>
  </si>
  <si>
    <t>IF7CU115</t>
  </si>
  <si>
    <t>IF7CU125</t>
  </si>
  <si>
    <t>IF7CU135</t>
  </si>
  <si>
    <t>IF7CU145</t>
  </si>
  <si>
    <t>IF7CU155</t>
  </si>
  <si>
    <t>IF7CU165</t>
  </si>
  <si>
    <t>IF7CU175</t>
  </si>
  <si>
    <t>IF7CU185</t>
  </si>
  <si>
    <t>IF7DT015</t>
  </si>
  <si>
    <t>IF7CU095</t>
  </si>
  <si>
    <t>IF7CU015</t>
  </si>
  <si>
    <t>IF7CU025</t>
  </si>
  <si>
    <t>IF7CU035</t>
  </si>
  <si>
    <t>IF7CU045</t>
  </si>
  <si>
    <t>IF7CU055</t>
  </si>
  <si>
    <t>IF7CU065</t>
  </si>
  <si>
    <t>IF7CU075</t>
  </si>
  <si>
    <t>IF7CU085</t>
  </si>
  <si>
    <t>IF7CE175</t>
  </si>
  <si>
    <t>MV4CE055</t>
  </si>
  <si>
    <t>MV5CE055</t>
  </si>
  <si>
    <t>MAHCE045</t>
  </si>
  <si>
    <t>MAHCE055</t>
  </si>
  <si>
    <t>MAHCE065</t>
  </si>
  <si>
    <t>MAHCE075</t>
  </si>
  <si>
    <t>MAHCE085</t>
  </si>
  <si>
    <t>MAHCE095</t>
  </si>
  <si>
    <t>MAHCE015</t>
  </si>
  <si>
    <t>Préparation à l’agrégation d'nformatique</t>
  </si>
  <si>
    <t>(pas de M1 dans ce parcours)</t>
  </si>
  <si>
    <t>Sylvain  Schmitz &lt;schmitz@irif.fr&gt;</t>
  </si>
  <si>
    <t>Sylvia Crochet sylvia.crochet@informatique.univ-paris-diderot.fr</t>
  </si>
  <si>
    <t>Sorbonne Université, ENS Paris-Saclay, CNAM</t>
  </si>
  <si>
    <t>Hybride</t>
  </si>
  <si>
    <t>Composition d’informatique</t>
  </si>
  <si>
    <t>enseignement de l’informatique</t>
  </si>
  <si>
    <t>5h</t>
  </si>
  <si>
    <t>Résolution de problème</t>
  </si>
  <si>
    <t>Épreuve spécifique</t>
  </si>
  <si>
    <t>Préparation des leçons</t>
  </si>
  <si>
    <t>Préparation des TP</t>
  </si>
  <si>
    <t>Modélisation</t>
  </si>
  <si>
    <t>IF8CU015</t>
  </si>
  <si>
    <t>IF8CU025</t>
  </si>
  <si>
    <t>IF8CU035</t>
  </si>
  <si>
    <t>IF8DU015</t>
  </si>
  <si>
    <t>IF8DU025</t>
  </si>
  <si>
    <t>IF8DU035</t>
  </si>
  <si>
    <t>IF8CE015</t>
  </si>
  <si>
    <t>IF8CE025</t>
  </si>
  <si>
    <t>IF8CE035</t>
  </si>
  <si>
    <t>IF8DE015</t>
  </si>
  <si>
    <t>IF8DE025</t>
  </si>
  <si>
    <t>IF8DE035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</si>
</sst>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
    <numFmt numFmtId="165" formatCode="mm/yy"/>
  </numFmts>
  <fonts count="45" x14ac:knownFonts="1">
    <font>
      <sz val="11"/>
      <color rgb="FF000000"/>
      <name val="Century Gothic"/>
      <family val="2"/>
      <charset val="1"/>
    </font>
    <font>
      <sz val="11"/>
      <color rgb="FF000000"/>
      <name val="Calibri"/>
      <family val="2"/>
      <charset val="1"/>
    </font>
    <font>
      <b/>
      <sz val="11"/>
      <color rgb="FF000000"/>
      <name val="Calibri"/>
      <family val="2"/>
      <charset val="1"/>
    </font>
    <font>
      <i/>
      <sz val="12"/>
      <color rgb="FF0066FF"/>
      <name val="Arial"/>
      <family val="2"/>
      <charset val="1"/>
    </font>
    <font>
      <b/>
      <sz val="13"/>
      <color rgb="FF000000"/>
      <name val="Calibri"/>
      <family val="2"/>
      <charset val="1"/>
    </font>
    <font>
      <b/>
      <sz val="20"/>
      <color rgb="FF000000"/>
      <name val="Calibri"/>
      <family val="2"/>
      <charset val="1"/>
    </font>
    <font>
      <b/>
      <i/>
      <sz val="12"/>
      <color rgb="FFFF0000"/>
      <name val="Calibri"/>
      <family val="2"/>
      <charset val="1"/>
    </font>
    <font>
      <sz val="9"/>
      <color rgb="FF000000"/>
      <name val="Calibri"/>
      <family val="2"/>
      <charset val="1"/>
    </font>
    <font>
      <b/>
      <sz val="11"/>
      <color rgb="FFFFFFFF"/>
      <name val="Calibri"/>
      <family val="2"/>
      <charset val="1"/>
    </font>
    <font>
      <b/>
      <sz val="20"/>
      <color rgb="FFFF0000"/>
      <name val="Calibri"/>
      <family val="2"/>
      <charset val="1"/>
    </font>
    <font>
      <sz val="20"/>
      <color rgb="FF000000"/>
      <name val="Calibri"/>
      <family val="2"/>
      <charset val="1"/>
    </font>
    <font>
      <b/>
      <sz val="15"/>
      <color rgb="FFFFFFFF"/>
      <name val="Calibri"/>
      <family val="2"/>
      <charset val="1"/>
    </font>
    <font>
      <sz val="12"/>
      <name val="Calibri"/>
      <family val="2"/>
      <charset val="1"/>
    </font>
    <font>
      <sz val="12"/>
      <color rgb="FF000000"/>
      <name val="Calibri"/>
      <family val="2"/>
      <charset val="1"/>
    </font>
    <font>
      <sz val="12"/>
      <color rgb="FFC9211E"/>
      <name val="Calibri"/>
      <family val="2"/>
      <charset val="1"/>
    </font>
    <font>
      <b/>
      <sz val="11"/>
      <color rgb="FFFF0000"/>
      <name val="Calibri"/>
      <family val="2"/>
      <charset val="1"/>
    </font>
    <font>
      <u/>
      <sz val="11"/>
      <color rgb="FF0563C1"/>
      <name val="Century Gothic"/>
      <family val="2"/>
      <charset val="1"/>
    </font>
    <font>
      <b/>
      <u/>
      <sz val="11"/>
      <color rgb="FF0563C1"/>
      <name val="Century Gothic"/>
      <family val="2"/>
      <charset val="1"/>
    </font>
    <font>
      <i/>
      <sz val="10"/>
      <color rgb="FF000000"/>
      <name val="Calibri"/>
      <family val="2"/>
      <charset val="1"/>
    </font>
    <font>
      <b/>
      <sz val="11"/>
      <name val="Calibri"/>
      <family val="2"/>
      <charset val="1"/>
    </font>
    <font>
      <b/>
      <sz val="8"/>
      <name val="Calibri"/>
      <family val="2"/>
      <charset val="1"/>
    </font>
    <font>
      <b/>
      <sz val="10"/>
      <name val="Calibri"/>
      <family val="2"/>
      <charset val="1"/>
    </font>
    <font>
      <sz val="10"/>
      <name val="Calibri"/>
      <family val="2"/>
      <charset val="1"/>
    </font>
    <font>
      <b/>
      <sz val="9"/>
      <name val="Calibri"/>
      <family val="2"/>
      <charset val="1"/>
    </font>
    <font>
      <sz val="9"/>
      <name val="Calibri"/>
      <family val="2"/>
      <charset val="1"/>
    </font>
    <font>
      <b/>
      <sz val="9"/>
      <color rgb="FF000000"/>
      <name val="Calibri"/>
      <family val="2"/>
      <charset val="1"/>
    </font>
    <font>
      <b/>
      <sz val="11"/>
      <color rgb="FFC00000"/>
      <name val="Calibri"/>
      <family val="2"/>
      <charset val="1"/>
    </font>
    <font>
      <sz val="9"/>
      <color rgb="FFC00000"/>
      <name val="Calibri"/>
      <family val="2"/>
      <charset val="1"/>
    </font>
    <font>
      <sz val="10"/>
      <color rgb="FF000000"/>
      <name val="Calibri"/>
      <family val="2"/>
      <charset val="1"/>
    </font>
    <font>
      <b/>
      <sz val="9"/>
      <color rgb="FF0432FF"/>
      <name val="Calibri"/>
      <family val="2"/>
      <charset val="1"/>
    </font>
    <font>
      <b/>
      <sz val="10"/>
      <color rgb="FF000000"/>
      <name val="Calibri"/>
      <family val="2"/>
      <charset val="1"/>
    </font>
    <font>
      <sz val="11"/>
      <name val="Calibri"/>
      <family val="2"/>
      <charset val="1"/>
    </font>
    <font>
      <sz val="11"/>
      <color rgb="FF9C0006"/>
      <name val="Calibri"/>
      <family val="2"/>
      <charset val="1"/>
    </font>
    <font>
      <b/>
      <sz val="11"/>
      <color rgb="FF0432FF"/>
      <name val="Calibri"/>
      <family val="2"/>
      <charset val="1"/>
    </font>
    <font>
      <sz val="8"/>
      <name val="Century Gothic"/>
      <family val="2"/>
      <charset val="1"/>
    </font>
    <font>
      <b/>
      <sz val="11"/>
      <color rgb="FF000000"/>
      <name val="Century Gothic"/>
      <family val="2"/>
      <charset val="1"/>
    </font>
    <font>
      <sz val="12"/>
      <color rgb="FFC00000"/>
      <name val="Calibri"/>
      <family val="2"/>
      <charset val="1"/>
    </font>
    <font>
      <b/>
      <sz val="12"/>
      <color rgb="FFC00000"/>
      <name val="Calibri"/>
      <family val="2"/>
      <charset val="1"/>
    </font>
    <font>
      <b/>
      <sz val="12"/>
      <color rgb="FF000000"/>
      <name val="Calibri"/>
      <family val="2"/>
      <charset val="1"/>
    </font>
    <font>
      <b/>
      <sz val="15"/>
      <name val="Calibri"/>
      <family val="2"/>
      <charset val="1"/>
    </font>
    <font>
      <sz val="11"/>
      <color rgb="FF9C0006"/>
      <name val="Calibri"/>
      <family val="2"/>
      <scheme val="minor"/>
    </font>
    <font>
      <sz val="11"/>
      <name val="Calibri"/>
      <family val="2"/>
      <scheme val="minor"/>
    </font>
    <font>
      <b/>
      <sz val="11"/>
      <name val="Calibri"/>
      <family val="2"/>
    </font>
    <font>
      <b/>
      <sz val="11"/>
      <color rgb="FF000000"/>
      <name val="Calibri"/>
      <family val="2"/>
    </font>
    <font>
      <b/>
      <sz val="11"/>
      <color rgb="FFC00000"/>
      <name val="Calibri"/>
      <family val="2"/>
    </font>
  </fonts>
  <fills count="39">
    <fill>
      <patternFill patternType="none"/>
    </fill>
    <fill>
      <patternFill patternType="gray125"/>
    </fill>
    <fill>
      <patternFill patternType="solid">
        <fgColor rgb="FFD9D9D9"/>
        <bgColor rgb="FFFBE5D6"/>
      </patternFill>
    </fill>
    <fill>
      <patternFill patternType="solid">
        <fgColor rgb="FFF4B183"/>
        <bgColor rgb="FFF8CBAD"/>
      </patternFill>
    </fill>
    <fill>
      <patternFill patternType="solid">
        <fgColor rgb="FFFFFFFF"/>
        <bgColor rgb="FFF2F2F2"/>
      </patternFill>
    </fill>
    <fill>
      <patternFill patternType="solid">
        <fgColor rgb="FF990033"/>
        <bgColor rgb="FFC00000"/>
      </patternFill>
    </fill>
    <fill>
      <patternFill patternType="solid">
        <fgColor rgb="FFFBE5D6"/>
        <bgColor rgb="FFFFF2CC"/>
      </patternFill>
    </fill>
    <fill>
      <patternFill patternType="solid">
        <fgColor rgb="FFFFF2CC"/>
        <bgColor rgb="FFFBE5D6"/>
      </patternFill>
    </fill>
    <fill>
      <patternFill patternType="solid">
        <fgColor rgb="FFFFFF00"/>
        <bgColor rgb="FFFFD966"/>
      </patternFill>
    </fill>
    <fill>
      <patternFill patternType="solid">
        <fgColor rgb="FFAFABAB"/>
        <bgColor rgb="FFA6A6A6"/>
      </patternFill>
    </fill>
    <fill>
      <patternFill patternType="solid">
        <fgColor rgb="FF00FFFF"/>
        <bgColor rgb="FF00FDFF"/>
      </patternFill>
    </fill>
    <fill>
      <patternFill patternType="solid">
        <fgColor rgb="FFFFD966"/>
        <bgColor rgb="FFF8CBAD"/>
      </patternFill>
    </fill>
    <fill>
      <patternFill patternType="solid">
        <fgColor rgb="FF990033"/>
        <bgColor rgb="FF9C0006"/>
      </patternFill>
    </fill>
    <fill>
      <patternFill patternType="solid">
        <fgColor rgb="FFFFC7CE"/>
        <bgColor rgb="FFF8CBAD"/>
      </patternFill>
    </fill>
    <fill>
      <patternFill patternType="solid">
        <fgColor rgb="FFFFFD59"/>
        <bgColor rgb="FFFFFF99"/>
      </patternFill>
    </fill>
    <fill>
      <patternFill patternType="solid">
        <fgColor rgb="FFFFFF00"/>
        <bgColor rgb="FFFFFD59"/>
      </patternFill>
    </fill>
    <fill>
      <patternFill patternType="solid">
        <fgColor rgb="FFBFBFBF"/>
        <bgColor rgb="FFAFABAB"/>
      </patternFill>
    </fill>
    <fill>
      <patternFill patternType="solid">
        <fgColor rgb="FF8E86AE"/>
        <bgColor rgb="FF808080"/>
      </patternFill>
    </fill>
    <fill>
      <patternFill patternType="solid">
        <fgColor rgb="FFDDDDDD"/>
        <bgColor rgb="FFD9D9D9"/>
      </patternFill>
    </fill>
    <fill>
      <patternFill patternType="solid">
        <fgColor rgb="FFE7E6E6"/>
        <bgColor rgb="FFEEEEEE"/>
      </patternFill>
    </fill>
    <fill>
      <patternFill patternType="solid">
        <fgColor rgb="FFD9D9D9"/>
        <bgColor rgb="FFDDDDDD"/>
      </patternFill>
    </fill>
    <fill>
      <patternFill patternType="solid">
        <fgColor rgb="FFEEEEEE"/>
        <bgColor rgb="FFF2F2F2"/>
      </patternFill>
    </fill>
    <fill>
      <patternFill patternType="solid">
        <fgColor theme="2" tint="-9.9978637043366805E-2"/>
        <bgColor rgb="FFFFFF99"/>
      </patternFill>
    </fill>
    <fill>
      <patternFill patternType="solid">
        <fgColor theme="6" tint="0.59999389629810485"/>
        <bgColor indexed="64"/>
      </patternFill>
    </fill>
    <fill>
      <patternFill patternType="solid">
        <fgColor theme="6" tint="0.59999389629810485"/>
        <bgColor rgb="FFFFF2CC"/>
      </patternFill>
    </fill>
    <fill>
      <patternFill patternType="solid">
        <fgColor theme="6" tint="0.79998168889431442"/>
        <bgColor rgb="FFFFF2CC"/>
      </patternFill>
    </fill>
    <fill>
      <patternFill patternType="solid">
        <fgColor theme="6" tint="0.79998168889431442"/>
        <bgColor rgb="FFF2F2F2"/>
      </patternFill>
    </fill>
    <fill>
      <patternFill patternType="solid">
        <fgColor theme="6" tint="0.79998168889431442"/>
        <bgColor rgb="FFFFFF99"/>
      </patternFill>
    </fill>
    <fill>
      <patternFill patternType="solid">
        <fgColor theme="6" tint="0.59999389629810485"/>
        <bgColor rgb="FFD9D9D9"/>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6" tint="0.59999389629810485"/>
        <bgColor rgb="FFFFFD59"/>
      </patternFill>
    </fill>
    <fill>
      <patternFill patternType="solid">
        <fgColor rgb="FF00B0F0"/>
        <bgColor rgb="FF33CCCC"/>
      </patternFill>
    </fill>
    <fill>
      <patternFill patternType="solid">
        <fgColor rgb="FFFFC7CE"/>
      </patternFill>
    </fill>
    <fill>
      <patternFill patternType="solid">
        <fgColor rgb="FF00B0F0"/>
        <bgColor rgb="FFFFD966"/>
      </patternFill>
    </fill>
    <fill>
      <patternFill patternType="solid">
        <fgColor theme="0" tint="-0.249977111117893"/>
        <bgColor rgb="FFFFD966"/>
      </patternFill>
    </fill>
    <fill>
      <patternFill patternType="solid">
        <fgColor rgb="FF990033"/>
        <bgColor rgb="FF800000"/>
      </patternFill>
    </fill>
    <fill>
      <patternFill patternType="solid">
        <fgColor rgb="FF00FFFF"/>
        <bgColor rgb="FF00FFFF"/>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indexed="64"/>
      </right>
      <top style="medium">
        <color auto="1"/>
      </top>
      <bottom style="thin">
        <color auto="1"/>
      </bottom>
      <diagonal/>
    </border>
  </borders>
  <cellStyleXfs count="6">
    <xf numFmtId="0" fontId="0" fillId="0" borderId="0"/>
    <xf numFmtId="0" fontId="1" fillId="0" borderId="0"/>
    <xf numFmtId="0" fontId="16" fillId="0" borderId="0" applyBorder="0" applyProtection="0"/>
    <xf numFmtId="0" fontId="32" fillId="13" borderId="0" applyBorder="0" applyProtection="0"/>
    <xf numFmtId="0" fontId="40" fillId="33" borderId="0" applyNumberFormat="0" applyBorder="0" applyAlignment="0" applyProtection="0"/>
    <xf numFmtId="0" fontId="1" fillId="0" borderId="0"/>
  </cellStyleXfs>
  <cellXfs count="386">
    <xf numFmtId="0" fontId="0" fillId="0" borderId="0" xfId="0"/>
    <xf numFmtId="0" fontId="1" fillId="0" borderId="0" xfId="0" applyFont="1"/>
    <xf numFmtId="0" fontId="5" fillId="3" borderId="0" xfId="0" applyFont="1" applyFill="1" applyAlignment="1">
      <alignment horizontal="center" vertical="center"/>
    </xf>
    <xf numFmtId="0" fontId="7" fillId="0" borderId="0" xfId="0" applyFont="1"/>
    <xf numFmtId="0" fontId="8" fillId="5" borderId="0" xfId="0" applyFont="1" applyFill="1" applyAlignment="1">
      <alignment horizontal="center"/>
    </xf>
    <xf numFmtId="0" fontId="1" fillId="0" borderId="0" xfId="0" applyFont="1" applyAlignment="1">
      <alignment horizontal="center"/>
    </xf>
    <xf numFmtId="0" fontId="10" fillId="0" borderId="0" xfId="0" applyFont="1" applyAlignment="1">
      <alignment horizontal="center" vertical="center"/>
    </xf>
    <xf numFmtId="0" fontId="8" fillId="0" borderId="0" xfId="0" applyFont="1" applyAlignment="1">
      <alignment horizontal="left" vertical="center"/>
    </xf>
    <xf numFmtId="0" fontId="1" fillId="0" borderId="0" xfId="0" applyFont="1" applyAlignment="1">
      <alignment horizontal="left" vertical="center"/>
    </xf>
    <xf numFmtId="0" fontId="4" fillId="10" borderId="0" xfId="0" applyFont="1" applyFill="1" applyAlignment="1">
      <alignment horizontal="center" vertical="center"/>
    </xf>
    <xf numFmtId="0" fontId="17" fillId="0" borderId="0" xfId="2" applyFont="1" applyBorder="1" applyAlignment="1" applyProtection="1">
      <alignment horizontal="right"/>
    </xf>
    <xf numFmtId="0" fontId="17" fillId="0" borderId="0" xfId="2" applyFont="1" applyBorder="1" applyProtection="1"/>
    <xf numFmtId="0" fontId="11" fillId="5" borderId="0" xfId="0" applyFont="1" applyFill="1" applyAlignment="1">
      <alignment horizontal="left"/>
    </xf>
    <xf numFmtId="0" fontId="18" fillId="0" borderId="0" xfId="0" applyFont="1" applyAlignment="1">
      <alignment horizontal="left"/>
    </xf>
    <xf numFmtId="0" fontId="0" fillId="0" borderId="1" xfId="0" applyBorder="1"/>
    <xf numFmtId="0" fontId="19"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9" fillId="2" borderId="4" xfId="0" applyFont="1" applyFill="1" applyBorder="1" applyAlignment="1">
      <alignment horizontal="left" vertical="center"/>
    </xf>
    <xf numFmtId="0" fontId="19" fillId="2" borderId="1" xfId="0" applyFont="1" applyFill="1" applyBorder="1" applyAlignment="1">
      <alignment horizontal="center" vertical="center"/>
    </xf>
    <xf numFmtId="0" fontId="23" fillId="2" borderId="1" xfId="0" applyFont="1" applyFill="1" applyBorder="1" applyAlignment="1">
      <alignment horizontal="center" vertical="center"/>
    </xf>
    <xf numFmtId="0" fontId="23" fillId="0" borderId="1" xfId="0" applyFont="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1" fillId="0" borderId="1" xfId="0" applyFont="1" applyBorder="1"/>
    <xf numFmtId="0" fontId="23" fillId="0" borderId="1" xfId="0" applyFont="1" applyBorder="1" applyAlignment="1">
      <alignment horizontal="left" vertical="center" wrapText="1"/>
    </xf>
    <xf numFmtId="0" fontId="24" fillId="0" borderId="5" xfId="0" applyFont="1" applyBorder="1" applyAlignment="1">
      <alignment horizontal="left" vertical="center" wrapText="1"/>
    </xf>
    <xf numFmtId="0" fontId="23" fillId="0" borderId="1" xfId="0" applyFont="1" applyBorder="1" applyAlignment="1">
      <alignment horizontal="center" vertical="center" wrapText="1"/>
    </xf>
    <xf numFmtId="0" fontId="25" fillId="0" borderId="6" xfId="0" applyFont="1" applyBorder="1" applyAlignment="1">
      <alignment horizontal="center" vertical="center" wrapText="1"/>
    </xf>
    <xf numFmtId="0" fontId="24" fillId="0" borderId="1" xfId="0" applyFont="1" applyBorder="1" applyAlignment="1">
      <alignment horizontal="left"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8" fillId="5" borderId="1" xfId="0" applyFont="1" applyFill="1" applyBorder="1" applyAlignment="1">
      <alignment horizontal="center" vertical="center"/>
    </xf>
    <xf numFmtId="0" fontId="2" fillId="0" borderId="1" xfId="0" applyFont="1" applyBorder="1"/>
    <xf numFmtId="0" fontId="26" fillId="4" borderId="5" xfId="0" applyFont="1" applyFill="1" applyBorder="1" applyAlignment="1">
      <alignment horizontal="center"/>
    </xf>
    <xf numFmtId="0" fontId="1" fillId="0" borderId="5" xfId="0" applyFont="1" applyBorder="1"/>
    <xf numFmtId="0" fontId="2" fillId="0" borderId="1" xfId="0" applyFont="1" applyBorder="1" applyAlignment="1">
      <alignment horizontal="center"/>
    </xf>
    <xf numFmtId="0" fontId="27" fillId="0" borderId="0" xfId="0" applyFont="1" applyAlignment="1">
      <alignment horizontal="center"/>
    </xf>
    <xf numFmtId="0" fontId="4" fillId="10" borderId="0" xfId="0" applyFont="1" applyFill="1" applyAlignment="1">
      <alignment horizontal="center"/>
    </xf>
    <xf numFmtId="0" fontId="19" fillId="0" borderId="5" xfId="0" applyFont="1" applyBorder="1" applyAlignment="1">
      <alignment horizontal="center" vertical="center"/>
    </xf>
    <xf numFmtId="0" fontId="22" fillId="2" borderId="5" xfId="0" applyFont="1" applyFill="1" applyBorder="1" applyAlignment="1">
      <alignment horizontal="center" vertical="center"/>
    </xf>
    <xf numFmtId="0" fontId="22" fillId="2" borderId="5"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9" fillId="2" borderId="5" xfId="0" applyFont="1" applyFill="1" applyBorder="1" applyAlignment="1">
      <alignment horizontal="left" vertical="center"/>
    </xf>
    <xf numFmtId="0" fontId="19" fillId="2" borderId="5" xfId="0" applyFont="1" applyFill="1" applyBorder="1" applyAlignment="1">
      <alignment horizontal="center" vertical="center"/>
    </xf>
    <xf numFmtId="0" fontId="23" fillId="2" borderId="5" xfId="0" applyFont="1" applyFill="1" applyBorder="1" applyAlignment="1">
      <alignment horizontal="center" vertical="center"/>
    </xf>
    <xf numFmtId="0" fontId="23" fillId="0" borderId="5" xfId="0" applyFont="1" applyBorder="1" applyAlignment="1">
      <alignment horizontal="center" vertical="center"/>
    </xf>
    <xf numFmtId="0" fontId="20" fillId="0" borderId="5" xfId="0" applyFont="1" applyBorder="1" applyAlignment="1">
      <alignment horizontal="center" vertical="center"/>
    </xf>
    <xf numFmtId="0" fontId="21" fillId="0" borderId="5" xfId="0" applyFont="1" applyBorder="1" applyAlignment="1">
      <alignment horizontal="center" vertical="center"/>
    </xf>
    <xf numFmtId="0" fontId="22" fillId="0" borderId="5" xfId="0" applyFont="1" applyBorder="1" applyAlignment="1">
      <alignment horizontal="center" vertical="center"/>
    </xf>
    <xf numFmtId="0" fontId="22" fillId="0" borderId="5" xfId="0" applyFont="1" applyBorder="1" applyAlignment="1">
      <alignment horizontal="center" vertical="center" wrapText="1"/>
    </xf>
    <xf numFmtId="0" fontId="21" fillId="0" borderId="5" xfId="0" applyFont="1" applyBorder="1" applyAlignment="1">
      <alignment horizontal="center" vertical="center" wrapText="1"/>
    </xf>
    <xf numFmtId="49" fontId="25" fillId="0" borderId="1" xfId="0" applyNumberFormat="1" applyFont="1" applyBorder="1" applyAlignment="1">
      <alignment horizontal="left" vertical="center" wrapText="1"/>
    </xf>
    <xf numFmtId="1" fontId="7" fillId="0" borderId="1" xfId="0" applyNumberFormat="1" applyFont="1" applyBorder="1" applyAlignment="1">
      <alignment horizontal="center" vertical="center"/>
    </xf>
    <xf numFmtId="49" fontId="7" fillId="0" borderId="1" xfId="0" applyNumberFormat="1" applyFont="1" applyBorder="1" applyAlignment="1">
      <alignment horizontal="left" vertical="center" wrapText="1"/>
    </xf>
    <xf numFmtId="0" fontId="28" fillId="0" borderId="7" xfId="0" applyFont="1" applyBorder="1" applyAlignment="1">
      <alignment horizontal="center" vertical="center" wrapText="1"/>
    </xf>
    <xf numFmtId="0" fontId="24" fillId="0" borderId="1" xfId="0" applyFont="1" applyBorder="1" applyAlignment="1">
      <alignment horizontal="center" vertical="center"/>
    </xf>
    <xf numFmtId="0" fontId="23" fillId="2" borderId="1" xfId="0" applyFont="1" applyFill="1" applyBorder="1" applyAlignment="1">
      <alignment horizontal="left" vertical="center" wrapText="1"/>
    </xf>
    <xf numFmtId="0" fontId="20" fillId="0" borderId="5"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5" xfId="0" applyFont="1" applyBorder="1" applyAlignment="1">
      <alignment horizontal="center" vertical="center"/>
    </xf>
    <xf numFmtId="0" fontId="21" fillId="4" borderId="5" xfId="0" applyFont="1" applyFill="1" applyBorder="1" applyAlignment="1">
      <alignment horizontal="center" vertical="center"/>
    </xf>
    <xf numFmtId="0" fontId="23" fillId="0" borderId="5" xfId="0" applyFont="1" applyBorder="1" applyAlignment="1">
      <alignment horizontal="center" vertical="center" wrapText="1"/>
    </xf>
    <xf numFmtId="0" fontId="28" fillId="0" borderId="7" xfId="0" applyFont="1" applyBorder="1" applyAlignment="1">
      <alignment vertical="center" wrapText="1"/>
    </xf>
    <xf numFmtId="0" fontId="8" fillId="5" borderId="1" xfId="0" applyFont="1" applyFill="1" applyBorder="1"/>
    <xf numFmtId="0" fontId="7" fillId="0" borderId="1" xfId="0" applyFont="1" applyBorder="1"/>
    <xf numFmtId="0" fontId="26" fillId="4" borderId="1" xfId="0" applyFont="1" applyFill="1" applyBorder="1" applyAlignment="1">
      <alignment horizontal="center"/>
    </xf>
    <xf numFmtId="0" fontId="8" fillId="0" borderId="0" xfId="0" applyFont="1" applyAlignment="1">
      <alignment horizontal="right"/>
    </xf>
    <xf numFmtId="0" fontId="8" fillId="0" borderId="0" xfId="0" applyFont="1"/>
    <xf numFmtId="0" fontId="30" fillId="0" borderId="5" xfId="0" applyFont="1" applyBorder="1" applyAlignment="1">
      <alignment horizontal="center" vertical="center" wrapText="1"/>
    </xf>
    <xf numFmtId="0" fontId="19" fillId="0" borderId="5" xfId="0" applyFont="1" applyBorder="1" applyAlignment="1">
      <alignment horizontal="left" vertical="center"/>
    </xf>
    <xf numFmtId="0" fontId="31" fillId="0" borderId="5" xfId="0" applyFont="1" applyBorder="1" applyAlignment="1">
      <alignment horizontal="left" vertical="center"/>
    </xf>
    <xf numFmtId="0" fontId="0" fillId="0" borderId="10" xfId="0" applyBorder="1"/>
    <xf numFmtId="0" fontId="2" fillId="0" borderId="0" xfId="0" applyFont="1" applyAlignment="1">
      <alignment horizontal="left"/>
    </xf>
    <xf numFmtId="0" fontId="19" fillId="0" borderId="1" xfId="0" applyFont="1" applyBorder="1" applyAlignment="1">
      <alignment horizontal="left" vertical="center" wrapText="1"/>
    </xf>
    <xf numFmtId="0" fontId="31" fillId="0" borderId="5" xfId="0" applyFont="1" applyBorder="1" applyAlignment="1">
      <alignment horizontal="center" vertical="center"/>
    </xf>
    <xf numFmtId="0" fontId="23" fillId="4" borderId="5" xfId="0" applyFont="1" applyFill="1" applyBorder="1" applyAlignment="1">
      <alignment horizontal="center" vertical="center"/>
    </xf>
    <xf numFmtId="0" fontId="26" fillId="4" borderId="1" xfId="0" applyFont="1" applyFill="1" applyBorder="1" applyAlignment="1">
      <alignment horizontal="center" vertical="center"/>
    </xf>
    <xf numFmtId="0" fontId="3" fillId="0" borderId="0" xfId="0" applyFont="1" applyAlignment="1">
      <alignment horizontal="center" vertical="center" wrapText="1"/>
    </xf>
    <xf numFmtId="0" fontId="8" fillId="12" borderId="0" xfId="0" applyFont="1" applyFill="1" applyAlignment="1">
      <alignment horizontal="center"/>
    </xf>
    <xf numFmtId="0" fontId="1" fillId="0" borderId="0" xfId="0" applyFont="1" applyAlignment="1">
      <alignment horizontal="left" vertical="center" wrapText="1"/>
    </xf>
    <xf numFmtId="0" fontId="11" fillId="12" borderId="0" xfId="0" applyFont="1" applyFill="1" applyAlignment="1">
      <alignment horizontal="left"/>
    </xf>
    <xf numFmtId="0" fontId="0" fillId="2" borderId="1" xfId="0" applyFill="1" applyBorder="1"/>
    <xf numFmtId="0" fontId="19"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31" fillId="2" borderId="4" xfId="0" applyFont="1" applyFill="1" applyBorder="1" applyAlignment="1">
      <alignment horizontal="center" vertical="center"/>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31" fillId="0" borderId="5" xfId="0" applyFont="1" applyBorder="1" applyAlignment="1">
      <alignment vertical="center" wrapText="1"/>
    </xf>
    <xf numFmtId="0" fontId="31" fillId="0" borderId="1" xfId="3" applyFont="1" applyFill="1" applyBorder="1" applyAlignment="1" applyProtection="1">
      <alignment horizontal="center" vertical="center" wrapText="1"/>
    </xf>
    <xf numFmtId="0" fontId="31" fillId="0" borderId="1" xfId="0" applyFont="1" applyBorder="1" applyAlignment="1">
      <alignment vertical="center" wrapText="1"/>
    </xf>
    <xf numFmtId="0" fontId="31" fillId="2" borderId="1" xfId="0" applyFont="1" applyFill="1" applyBorder="1" applyAlignment="1">
      <alignment horizontal="center" vertical="center"/>
    </xf>
    <xf numFmtId="0" fontId="1" fillId="0" borderId="0" xfId="0" applyFont="1" applyAlignment="1">
      <alignment vertical="center"/>
    </xf>
    <xf numFmtId="0" fontId="8" fillId="12" borderId="1" xfId="0" applyFont="1" applyFill="1" applyBorder="1" applyAlignment="1">
      <alignment horizontal="center" vertical="center"/>
    </xf>
    <xf numFmtId="0" fontId="1" fillId="0" borderId="1" xfId="0" applyFont="1" applyBorder="1" applyAlignment="1">
      <alignment vertical="center"/>
    </xf>
    <xf numFmtId="0" fontId="2" fillId="0" borderId="1" xfId="0" applyFont="1" applyBorder="1" applyAlignment="1">
      <alignment horizontal="center" vertical="center"/>
    </xf>
    <xf numFmtId="0" fontId="1" fillId="0" borderId="5" xfId="0" applyFont="1" applyBorder="1" applyAlignment="1">
      <alignment vertical="center"/>
    </xf>
    <xf numFmtId="0" fontId="19" fillId="0" borderId="5" xfId="0" applyFont="1" applyBorder="1" applyAlignment="1">
      <alignment horizontal="center" vertical="center" wrapText="1"/>
    </xf>
    <xf numFmtId="0" fontId="31" fillId="2" borderId="5" xfId="0" applyFont="1" applyFill="1" applyBorder="1" applyAlignment="1">
      <alignment horizontal="center" vertical="center"/>
    </xf>
    <xf numFmtId="0" fontId="31" fillId="2" borderId="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31" fillId="0" borderId="5" xfId="0" applyFont="1" applyBorder="1" applyAlignment="1">
      <alignment horizontal="center" vertical="center" wrapText="1"/>
    </xf>
    <xf numFmtId="0" fontId="31" fillId="0" borderId="1" xfId="0" applyFont="1" applyBorder="1" applyAlignment="1">
      <alignment horizontal="center" vertical="center" wrapText="1"/>
    </xf>
    <xf numFmtId="0" fontId="33" fillId="0" borderId="5" xfId="0" applyFont="1" applyBorder="1" applyAlignment="1">
      <alignment horizontal="center" vertical="center" wrapText="1"/>
    </xf>
    <xf numFmtId="49" fontId="2" fillId="0" borderId="1" xfId="0" applyNumberFormat="1" applyFont="1" applyBorder="1" applyAlignment="1">
      <alignment vertical="center" wrapText="1"/>
    </xf>
    <xf numFmtId="1" fontId="2"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49" fontId="1" fillId="0" borderId="1" xfId="0" applyNumberFormat="1" applyFont="1" applyBorder="1" applyAlignment="1">
      <alignment vertical="center" wrapText="1"/>
    </xf>
    <xf numFmtId="0" fontId="8" fillId="12" borderId="1" xfId="0" applyFont="1" applyFill="1" applyBorder="1"/>
    <xf numFmtId="0" fontId="32" fillId="0" borderId="1" xfId="3" applyFill="1" applyBorder="1" applyProtection="1"/>
    <xf numFmtId="0" fontId="23" fillId="2" borderId="5"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8" fillId="0" borderId="5" xfId="3" applyFont="1" applyFill="1" applyBorder="1" applyAlignment="1" applyProtection="1">
      <alignment horizontal="center" vertical="center"/>
    </xf>
    <xf numFmtId="0" fontId="28" fillId="0" borderId="5" xfId="3" applyFont="1" applyFill="1" applyBorder="1" applyAlignment="1" applyProtection="1">
      <alignment horizontal="center" vertical="center" wrapText="1"/>
    </xf>
    <xf numFmtId="0" fontId="30" fillId="0" borderId="5" xfId="3" applyFont="1" applyFill="1" applyBorder="1" applyAlignment="1" applyProtection="1">
      <alignment horizontal="center" vertical="center" wrapText="1"/>
    </xf>
    <xf numFmtId="0" fontId="19" fillId="0" borderId="5" xfId="3" applyFont="1" applyFill="1" applyBorder="1" applyAlignment="1" applyProtection="1">
      <alignment horizontal="left" vertical="center"/>
    </xf>
    <xf numFmtId="0" fontId="31" fillId="0" borderId="5" xfId="3" applyFont="1" applyFill="1" applyBorder="1" applyAlignment="1" applyProtection="1">
      <alignment horizontal="center" vertical="center"/>
    </xf>
    <xf numFmtId="0" fontId="31" fillId="0" borderId="5" xfId="3" applyFont="1" applyFill="1" applyBorder="1" applyAlignment="1" applyProtection="1">
      <alignment horizontal="center" vertical="center" wrapText="1"/>
    </xf>
    <xf numFmtId="0" fontId="31" fillId="0" borderId="5" xfId="3" applyFont="1" applyFill="1" applyBorder="1" applyAlignment="1" applyProtection="1">
      <alignment horizontal="left" vertical="center"/>
    </xf>
    <xf numFmtId="0" fontId="24" fillId="0" borderId="5" xfId="3" applyFont="1" applyFill="1" applyBorder="1" applyAlignment="1" applyProtection="1">
      <alignment horizontal="center" vertical="center" wrapText="1"/>
    </xf>
    <xf numFmtId="0" fontId="23" fillId="0" borderId="5" xfId="3" applyFont="1" applyFill="1" applyBorder="1" applyAlignment="1" applyProtection="1">
      <alignment horizontal="center" vertical="center" wrapText="1"/>
    </xf>
    <xf numFmtId="0" fontId="24" fillId="0" borderId="5" xfId="3" applyFont="1" applyFill="1" applyBorder="1" applyAlignment="1" applyProtection="1">
      <alignment horizontal="center" vertical="center"/>
    </xf>
    <xf numFmtId="0" fontId="1" fillId="0" borderId="1" xfId="0" applyFont="1" applyBorder="1" applyAlignment="1">
      <alignment horizontal="center"/>
    </xf>
    <xf numFmtId="0" fontId="3" fillId="0" borderId="0" xfId="0" applyFont="1" applyAlignment="1">
      <alignment horizontal="center" vertical="center"/>
    </xf>
    <xf numFmtId="0" fontId="19" fillId="2" borderId="1" xfId="0" applyFont="1" applyFill="1" applyBorder="1" applyAlignment="1">
      <alignment vertical="center"/>
    </xf>
    <xf numFmtId="0" fontId="1" fillId="0" borderId="2" xfId="0" applyFont="1" applyBorder="1"/>
    <xf numFmtId="0" fontId="0" fillId="0" borderId="9" xfId="0" applyBorder="1"/>
    <xf numFmtId="0" fontId="23" fillId="0" borderId="1" xfId="0" applyFont="1" applyBorder="1" applyAlignment="1">
      <alignment vertical="center" wrapText="1"/>
    </xf>
    <xf numFmtId="0" fontId="24" fillId="0" borderId="1" xfId="0" applyFont="1" applyBorder="1" applyAlignment="1">
      <alignment vertical="center" wrapText="1"/>
    </xf>
    <xf numFmtId="0" fontId="25" fillId="0" borderId="2" xfId="0" applyFont="1" applyBorder="1" applyAlignment="1">
      <alignment horizontal="center" vertical="center" wrapText="1"/>
    </xf>
    <xf numFmtId="0" fontId="8" fillId="5" borderId="5" xfId="0" applyFont="1" applyFill="1" applyBorder="1" applyAlignment="1">
      <alignment horizontal="center" vertical="center"/>
    </xf>
    <xf numFmtId="0" fontId="2" fillId="0" borderId="5" xfId="0" applyFont="1" applyBorder="1" applyAlignment="1">
      <alignment horizontal="center"/>
    </xf>
    <xf numFmtId="0" fontId="1" fillId="0" borderId="12" xfId="0" applyFont="1" applyBorder="1"/>
    <xf numFmtId="0" fontId="19" fillId="2" borderId="5" xfId="0" applyFont="1" applyFill="1" applyBorder="1" applyAlignment="1">
      <alignment vertical="center"/>
    </xf>
    <xf numFmtId="0" fontId="28" fillId="0" borderId="2" xfId="0" applyFont="1" applyBorder="1" applyAlignment="1">
      <alignment horizontal="center" vertical="center" wrapText="1"/>
    </xf>
    <xf numFmtId="0" fontId="28" fillId="0" borderId="2" xfId="0" applyFont="1" applyBorder="1" applyAlignment="1">
      <alignment vertical="center" wrapText="1"/>
    </xf>
    <xf numFmtId="0" fontId="21" fillId="2" borderId="5" xfId="0" applyFont="1" applyFill="1" applyBorder="1" applyAlignment="1">
      <alignment horizontal="center" vertical="center"/>
    </xf>
    <xf numFmtId="0" fontId="23" fillId="2" borderId="1" xfId="0" applyFont="1" applyFill="1" applyBorder="1" applyAlignment="1">
      <alignment vertical="center" wrapText="1"/>
    </xf>
    <xf numFmtId="49" fontId="25" fillId="0" borderId="1" xfId="0" applyNumberFormat="1" applyFont="1" applyBorder="1" applyAlignment="1">
      <alignment vertical="center" wrapText="1"/>
    </xf>
    <xf numFmtId="49" fontId="7" fillId="0" borderId="1" xfId="0" applyNumberFormat="1" applyFont="1" applyBorder="1" applyAlignment="1">
      <alignment vertical="center" wrapText="1"/>
    </xf>
    <xf numFmtId="0" fontId="31" fillId="0" borderId="1" xfId="0" applyFont="1" applyBorder="1" applyAlignment="1">
      <alignment horizontal="center" vertical="center"/>
    </xf>
    <xf numFmtId="0" fontId="0" fillId="0" borderId="1" xfId="0" applyBorder="1" applyAlignment="1">
      <alignment horizontal="center"/>
    </xf>
    <xf numFmtId="0" fontId="0" fillId="0" borderId="2" xfId="0" applyBorder="1"/>
    <xf numFmtId="0" fontId="13" fillId="0" borderId="2" xfId="0" applyFont="1" applyBorder="1" applyAlignment="1">
      <alignment horizontal="center" vertical="center"/>
    </xf>
    <xf numFmtId="0" fontId="7" fillId="14" borderId="0" xfId="0" applyFont="1" applyFill="1"/>
    <xf numFmtId="0" fontId="0" fillId="0" borderId="0" xfId="0" applyAlignment="1">
      <alignment horizontal="center"/>
    </xf>
    <xf numFmtId="0" fontId="22" fillId="16" borderId="1" xfId="0" applyFont="1" applyFill="1" applyBorder="1" applyAlignment="1">
      <alignment horizontal="center" vertical="center"/>
    </xf>
    <xf numFmtId="0" fontId="22" fillId="16" borderId="1" xfId="0" applyFont="1" applyFill="1" applyBorder="1" applyAlignment="1">
      <alignment horizontal="center" vertical="center" wrapText="1"/>
    </xf>
    <xf numFmtId="0" fontId="21" fillId="16" borderId="1" xfId="0" applyFont="1" applyFill="1" applyBorder="1" applyAlignment="1">
      <alignment horizontal="center" vertical="center" wrapText="1"/>
    </xf>
    <xf numFmtId="0" fontId="19" fillId="16" borderId="1" xfId="0" applyFont="1" applyFill="1" applyBorder="1" applyAlignment="1">
      <alignment vertical="center"/>
    </xf>
    <xf numFmtId="0" fontId="19" fillId="16" borderId="1" xfId="0" applyFont="1" applyFill="1" applyBorder="1" applyAlignment="1">
      <alignment horizontal="center" vertical="center"/>
    </xf>
    <xf numFmtId="0" fontId="23" fillId="16" borderId="1" xfId="0" applyFont="1" applyFill="1" applyBorder="1" applyAlignment="1">
      <alignment horizontal="center" vertical="center"/>
    </xf>
    <xf numFmtId="0" fontId="25" fillId="0" borderId="1" xfId="0" applyFont="1" applyBorder="1" applyAlignment="1">
      <alignment horizontal="center" vertical="center" wrapText="1"/>
    </xf>
    <xf numFmtId="0" fontId="0" fillId="0" borderId="0" xfId="0" applyAlignment="1">
      <alignment vertical="center"/>
    </xf>
    <xf numFmtId="0" fontId="0" fillId="17" borderId="1" xfId="0" applyFill="1" applyBorder="1"/>
    <xf numFmtId="0" fontId="19" fillId="17" borderId="5" xfId="0" applyFont="1" applyFill="1" applyBorder="1" applyAlignment="1">
      <alignment horizontal="center" vertical="center"/>
    </xf>
    <xf numFmtId="0" fontId="22" fillId="17" borderId="5" xfId="0" applyFont="1" applyFill="1" applyBorder="1" applyAlignment="1">
      <alignment horizontal="center" vertical="center"/>
    </xf>
    <xf numFmtId="0" fontId="22" fillId="17" borderId="5" xfId="0" applyFont="1" applyFill="1" applyBorder="1" applyAlignment="1">
      <alignment horizontal="center" vertical="center" wrapText="1"/>
    </xf>
    <xf numFmtId="0" fontId="21" fillId="17" borderId="5" xfId="0" applyFont="1" applyFill="1" applyBorder="1" applyAlignment="1">
      <alignment horizontal="center" vertical="center" wrapText="1"/>
    </xf>
    <xf numFmtId="0" fontId="19" fillId="17" borderId="5" xfId="0" applyFont="1" applyFill="1" applyBorder="1" applyAlignment="1">
      <alignment horizontal="left" vertical="center"/>
    </xf>
    <xf numFmtId="0" fontId="23" fillId="17" borderId="5" xfId="0" applyFont="1" applyFill="1" applyBorder="1" applyAlignment="1">
      <alignment horizontal="center" vertical="center"/>
    </xf>
    <xf numFmtId="0" fontId="20" fillId="17" borderId="5" xfId="0" applyFont="1" applyFill="1" applyBorder="1" applyAlignment="1">
      <alignment horizontal="center" vertical="center"/>
    </xf>
    <xf numFmtId="0" fontId="21" fillId="17" borderId="5" xfId="0" applyFont="1" applyFill="1" applyBorder="1" applyAlignment="1">
      <alignment horizontal="center" vertical="center"/>
    </xf>
    <xf numFmtId="0" fontId="1" fillId="17" borderId="1" xfId="0" applyFont="1" applyFill="1" applyBorder="1"/>
    <xf numFmtId="0" fontId="1" fillId="17" borderId="0" xfId="0" applyFont="1" applyFill="1"/>
    <xf numFmtId="0" fontId="0" fillId="18" borderId="1" xfId="0" applyFill="1" applyBorder="1"/>
    <xf numFmtId="0" fontId="19" fillId="18" borderId="5" xfId="0" applyFont="1" applyFill="1" applyBorder="1" applyAlignment="1">
      <alignment horizontal="center" vertical="center"/>
    </xf>
    <xf numFmtId="0" fontId="22" fillId="18" borderId="5" xfId="0" applyFont="1" applyFill="1" applyBorder="1" applyAlignment="1">
      <alignment horizontal="center" vertical="center"/>
    </xf>
    <xf numFmtId="0" fontId="22" fillId="18" borderId="5" xfId="0" applyFont="1" applyFill="1" applyBorder="1" applyAlignment="1">
      <alignment horizontal="center" vertical="center" wrapText="1"/>
    </xf>
    <xf numFmtId="0" fontId="21" fillId="18" borderId="5" xfId="0" applyFont="1" applyFill="1" applyBorder="1" applyAlignment="1">
      <alignment horizontal="center" vertical="center" wrapText="1"/>
    </xf>
    <xf numFmtId="0" fontId="24" fillId="18" borderId="1" xfId="0" applyFont="1" applyFill="1" applyBorder="1" applyAlignment="1">
      <alignment horizontal="center" vertical="center" wrapText="1"/>
    </xf>
    <xf numFmtId="0" fontId="23" fillId="18" borderId="5" xfId="0" applyFont="1" applyFill="1" applyBorder="1" applyAlignment="1">
      <alignment horizontal="center" vertical="center"/>
    </xf>
    <xf numFmtId="0" fontId="23" fillId="18" borderId="5" xfId="0" applyFont="1" applyFill="1" applyBorder="1" applyAlignment="1">
      <alignment horizontal="center" vertical="center" wrapText="1"/>
    </xf>
    <xf numFmtId="0" fontId="20" fillId="18" borderId="5" xfId="0" applyFont="1" applyFill="1" applyBorder="1" applyAlignment="1">
      <alignment horizontal="center" vertical="center"/>
    </xf>
    <xf numFmtId="0" fontId="23" fillId="18" borderId="1" xfId="0" applyFont="1" applyFill="1" applyBorder="1" applyAlignment="1">
      <alignment horizontal="center" vertical="center" wrapText="1"/>
    </xf>
    <xf numFmtId="0" fontId="21" fillId="18" borderId="5" xfId="0" applyFont="1" applyFill="1" applyBorder="1" applyAlignment="1">
      <alignment horizontal="center" vertical="center"/>
    </xf>
    <xf numFmtId="0" fontId="1" fillId="18" borderId="1" xfId="0" applyFont="1" applyFill="1" applyBorder="1"/>
    <xf numFmtId="0" fontId="1" fillId="18" borderId="0" xfId="0" applyFont="1" applyFill="1"/>
    <xf numFmtId="0" fontId="23" fillId="17" borderId="1" xfId="0" applyFont="1" applyFill="1" applyBorder="1" applyAlignment="1">
      <alignment horizontal="center" vertical="center"/>
    </xf>
    <xf numFmtId="0" fontId="23" fillId="18" borderId="1" xfId="0" applyFont="1" applyFill="1" applyBorder="1" applyAlignment="1">
      <alignment horizontal="center" vertical="center"/>
    </xf>
    <xf numFmtId="0" fontId="20" fillId="18" borderId="5" xfId="0" applyFont="1" applyFill="1" applyBorder="1" applyAlignment="1">
      <alignment horizontal="center" vertical="center" wrapText="1"/>
    </xf>
    <xf numFmtId="0" fontId="28" fillId="18" borderId="7" xfId="0" applyFont="1" applyFill="1" applyBorder="1" applyAlignment="1">
      <alignment horizontal="center" vertical="center" wrapText="1"/>
    </xf>
    <xf numFmtId="0" fontId="19" fillId="17" borderId="1" xfId="0" applyFont="1" applyFill="1" applyBorder="1" applyAlignment="1">
      <alignment horizontal="left" vertical="center" wrapText="1"/>
    </xf>
    <xf numFmtId="0" fontId="28" fillId="17" borderId="7" xfId="0" applyFont="1" applyFill="1" applyBorder="1" applyAlignment="1">
      <alignment horizontal="center" vertical="center"/>
    </xf>
    <xf numFmtId="0" fontId="28" fillId="19" borderId="7" xfId="0" applyFont="1" applyFill="1" applyBorder="1" applyAlignment="1">
      <alignment horizontal="center" vertical="center"/>
    </xf>
    <xf numFmtId="0" fontId="29" fillId="18" borderId="5" xfId="0" applyFont="1" applyFill="1" applyBorder="1" applyAlignment="1">
      <alignment horizontal="center" vertical="center" wrapText="1"/>
    </xf>
    <xf numFmtId="0" fontId="0" fillId="18" borderId="0" xfId="0" applyFill="1"/>
    <xf numFmtId="0" fontId="25" fillId="0" borderId="0" xfId="0" applyFont="1" applyAlignment="1">
      <alignment horizontal="center"/>
    </xf>
    <xf numFmtId="0" fontId="23" fillId="20" borderId="5" xfId="0" applyFont="1" applyFill="1" applyBorder="1" applyAlignment="1">
      <alignment horizontal="center" vertical="center"/>
    </xf>
    <xf numFmtId="0" fontId="20" fillId="20" borderId="5" xfId="0" applyFont="1" applyFill="1" applyBorder="1" applyAlignment="1">
      <alignment horizontal="center" vertical="center" wrapText="1"/>
    </xf>
    <xf numFmtId="0" fontId="24" fillId="18" borderId="1" xfId="0" applyFont="1" applyFill="1" applyBorder="1" applyAlignment="1">
      <alignment horizontal="center" vertical="center"/>
    </xf>
    <xf numFmtId="0" fontId="25" fillId="18" borderId="7" xfId="0" applyFont="1" applyFill="1" applyBorder="1" applyAlignment="1">
      <alignment horizontal="center" vertical="center" wrapText="1"/>
    </xf>
    <xf numFmtId="0" fontId="25" fillId="20" borderId="7" xfId="0" applyFont="1" applyFill="1" applyBorder="1" applyAlignment="1">
      <alignment horizontal="center" vertical="center"/>
    </xf>
    <xf numFmtId="0" fontId="28" fillId="18" borderId="7" xfId="0" applyFont="1" applyFill="1" applyBorder="1" applyAlignment="1">
      <alignment vertical="center" wrapText="1"/>
    </xf>
    <xf numFmtId="0" fontId="28" fillId="19" borderId="7" xfId="0" applyFont="1" applyFill="1" applyBorder="1" applyAlignment="1">
      <alignment vertical="center"/>
    </xf>
    <xf numFmtId="49" fontId="25" fillId="0" borderId="1" xfId="0" applyNumberFormat="1" applyFont="1" applyBorder="1" applyAlignment="1">
      <alignment horizontal="center" vertical="center" wrapText="1"/>
    </xf>
    <xf numFmtId="49" fontId="7" fillId="18" borderId="1" xfId="0" applyNumberFormat="1" applyFont="1" applyFill="1" applyBorder="1" applyAlignment="1">
      <alignment horizontal="center" vertical="center" wrapText="1"/>
    </xf>
    <xf numFmtId="1" fontId="7" fillId="18" borderId="1" xfId="0" applyNumberFormat="1" applyFont="1" applyFill="1" applyBorder="1" applyAlignment="1">
      <alignment horizontal="center" vertical="center"/>
    </xf>
    <xf numFmtId="0" fontId="28" fillId="0" borderId="1" xfId="0" applyFont="1" applyBorder="1"/>
    <xf numFmtId="0" fontId="19" fillId="18" borderId="5" xfId="0" applyFont="1" applyFill="1" applyBorder="1" applyAlignment="1">
      <alignment horizontal="left" vertical="center"/>
    </xf>
    <xf numFmtId="0" fontId="0" fillId="21" borderId="1" xfId="0" applyFill="1" applyBorder="1"/>
    <xf numFmtId="0" fontId="22" fillId="21" borderId="5" xfId="0" applyFont="1" applyFill="1" applyBorder="1" applyAlignment="1">
      <alignment horizontal="center" vertical="center"/>
    </xf>
    <xf numFmtId="0" fontId="22" fillId="21" borderId="5" xfId="0" applyFont="1" applyFill="1" applyBorder="1" applyAlignment="1">
      <alignment horizontal="center" vertical="center" wrapText="1"/>
    </xf>
    <xf numFmtId="0" fontId="21" fillId="21" borderId="5" xfId="0" applyFont="1" applyFill="1" applyBorder="1" applyAlignment="1">
      <alignment horizontal="center" vertical="center" wrapText="1"/>
    </xf>
    <xf numFmtId="0" fontId="23" fillId="21" borderId="5" xfId="0" applyFont="1" applyFill="1" applyBorder="1" applyAlignment="1">
      <alignment horizontal="center" vertical="center"/>
    </xf>
    <xf numFmtId="0" fontId="20" fillId="21" borderId="5" xfId="0" applyFont="1" applyFill="1" applyBorder="1" applyAlignment="1">
      <alignment horizontal="center" vertical="center"/>
    </xf>
    <xf numFmtId="0" fontId="21" fillId="21" borderId="5" xfId="0" applyFont="1" applyFill="1" applyBorder="1" applyAlignment="1">
      <alignment horizontal="center" vertical="center"/>
    </xf>
    <xf numFmtId="0" fontId="8" fillId="5" borderId="1" xfId="0" applyFont="1" applyFill="1" applyBorder="1" applyAlignment="1">
      <alignment horizontal="center"/>
    </xf>
    <xf numFmtId="0" fontId="1" fillId="4" borderId="1" xfId="0" applyFont="1" applyFill="1" applyBorder="1"/>
    <xf numFmtId="0" fontId="26" fillId="0" borderId="1" xfId="0" applyFont="1" applyBorder="1" applyAlignment="1">
      <alignment horizontal="center" vertical="center"/>
    </xf>
    <xf numFmtId="0" fontId="27" fillId="0" borderId="0" xfId="0" applyFont="1" applyAlignment="1">
      <alignment horizontal="center" vertical="center"/>
    </xf>
    <xf numFmtId="0" fontId="23" fillId="22" borderId="5" xfId="0" applyFont="1" applyFill="1" applyBorder="1" applyAlignment="1">
      <alignment horizontal="center" vertical="center"/>
    </xf>
    <xf numFmtId="0" fontId="29" fillId="22" borderId="5" xfId="0" applyFont="1" applyFill="1" applyBorder="1" applyAlignment="1">
      <alignment horizontal="center" vertical="center"/>
    </xf>
    <xf numFmtId="0" fontId="26" fillId="0" borderId="1" xfId="0" applyFont="1" applyBorder="1" applyAlignment="1">
      <alignment horizontal="center"/>
    </xf>
    <xf numFmtId="0" fontId="23" fillId="23" borderId="5" xfId="0" applyFont="1" applyFill="1" applyBorder="1" applyAlignment="1">
      <alignment horizontal="center" vertical="center"/>
    </xf>
    <xf numFmtId="0" fontId="19" fillId="24" borderId="5" xfId="0" applyFont="1" applyFill="1" applyBorder="1" applyAlignment="1">
      <alignment horizontal="left" vertical="center"/>
    </xf>
    <xf numFmtId="0" fontId="19" fillId="24" borderId="5" xfId="0" applyFont="1" applyFill="1" applyBorder="1" applyAlignment="1">
      <alignment horizontal="center" vertical="center"/>
    </xf>
    <xf numFmtId="0" fontId="19" fillId="25" borderId="5" xfId="0" applyFont="1" applyFill="1" applyBorder="1" applyAlignment="1">
      <alignment horizontal="left" vertical="center"/>
    </xf>
    <xf numFmtId="0" fontId="19" fillId="25" borderId="5" xfId="0" applyFont="1" applyFill="1" applyBorder="1" applyAlignment="1">
      <alignment horizontal="center" vertical="center"/>
    </xf>
    <xf numFmtId="0" fontId="23" fillId="26" borderId="5" xfId="0" applyFont="1" applyFill="1" applyBorder="1" applyAlignment="1">
      <alignment horizontal="center" vertical="center"/>
    </xf>
    <xf numFmtId="0" fontId="23" fillId="27" borderId="5" xfId="0" applyFont="1" applyFill="1" applyBorder="1" applyAlignment="1">
      <alignment horizontal="center" vertical="center"/>
    </xf>
    <xf numFmtId="0" fontId="19" fillId="26" borderId="5" xfId="0" applyFont="1" applyFill="1" applyBorder="1" applyAlignment="1">
      <alignment horizontal="left" vertical="center"/>
    </xf>
    <xf numFmtId="0" fontId="19" fillId="26" borderId="5" xfId="0" applyFont="1" applyFill="1" applyBorder="1" applyAlignment="1">
      <alignment horizontal="center" vertical="center"/>
    </xf>
    <xf numFmtId="0" fontId="0" fillId="28" borderId="1" xfId="0" applyFill="1" applyBorder="1"/>
    <xf numFmtId="0" fontId="19" fillId="23" borderId="5" xfId="0" applyFont="1" applyFill="1" applyBorder="1" applyAlignment="1">
      <alignment horizontal="center" vertical="center"/>
    </xf>
    <xf numFmtId="0" fontId="22" fillId="28" borderId="5" xfId="0" applyFont="1" applyFill="1" applyBorder="1" applyAlignment="1">
      <alignment horizontal="center" vertical="center"/>
    </xf>
    <xf numFmtId="0" fontId="19" fillId="29" borderId="5" xfId="0" applyFont="1" applyFill="1" applyBorder="1" applyAlignment="1">
      <alignment horizontal="center" vertical="center"/>
    </xf>
    <xf numFmtId="0" fontId="19" fillId="2" borderId="1" xfId="0" applyFont="1" applyFill="1" applyBorder="1" applyAlignment="1">
      <alignment horizontal="left" vertical="center"/>
    </xf>
    <xf numFmtId="0" fontId="19" fillId="0" borderId="1" xfId="0" applyFont="1" applyBorder="1" applyAlignment="1">
      <alignment horizontal="left" vertical="center"/>
    </xf>
    <xf numFmtId="0" fontId="31" fillId="0" borderId="1" xfId="0" applyFont="1" applyBorder="1" applyAlignment="1">
      <alignment horizontal="left" vertical="center"/>
    </xf>
    <xf numFmtId="0" fontId="29" fillId="0" borderId="1" xfId="0" applyFont="1" applyBorder="1" applyAlignment="1">
      <alignment horizontal="center" vertical="center"/>
    </xf>
    <xf numFmtId="0" fontId="25" fillId="0" borderId="0" xfId="0" applyFont="1" applyAlignment="1">
      <alignment horizontal="left" vertical="center"/>
    </xf>
    <xf numFmtId="0" fontId="7" fillId="0" borderId="5" xfId="0" applyFont="1" applyBorder="1"/>
    <xf numFmtId="0" fontId="1" fillId="15" borderId="1" xfId="0" applyFont="1" applyFill="1" applyBorder="1"/>
    <xf numFmtId="0" fontId="35" fillId="15" borderId="0" xfId="0" applyFont="1" applyFill="1" applyAlignment="1">
      <alignment horizontal="left" vertical="center" wrapText="1"/>
    </xf>
    <xf numFmtId="0" fontId="23" fillId="0" borderId="5" xfId="0" applyFont="1" applyBorder="1" applyAlignment="1">
      <alignment vertical="center"/>
    </xf>
    <xf numFmtId="0" fontId="24" fillId="0" borderId="5" xfId="0" applyFont="1" applyBorder="1" applyAlignment="1">
      <alignment vertical="center"/>
    </xf>
    <xf numFmtId="0" fontId="28" fillId="15" borderId="7" xfId="0" applyFont="1" applyFill="1" applyBorder="1" applyAlignment="1">
      <alignment vertical="center" wrapText="1"/>
    </xf>
    <xf numFmtId="0" fontId="28" fillId="15" borderId="7" xfId="0" applyFont="1" applyFill="1" applyBorder="1" applyAlignment="1">
      <alignment horizontal="center" vertical="center" wrapText="1"/>
    </xf>
    <xf numFmtId="0" fontId="21" fillId="2" borderId="5" xfId="0" applyFont="1" applyFill="1" applyBorder="1" applyAlignment="1">
      <alignment vertical="center"/>
    </xf>
    <xf numFmtId="0" fontId="25" fillId="0" borderId="1" xfId="0" applyFont="1" applyBorder="1" applyAlignment="1">
      <alignment horizontal="center" vertical="center"/>
    </xf>
    <xf numFmtId="1" fontId="25" fillId="0" borderId="1" xfId="0" applyNumberFormat="1" applyFont="1" applyBorder="1" applyAlignment="1">
      <alignment horizontal="center" vertical="center"/>
    </xf>
    <xf numFmtId="0" fontId="31" fillId="0" borderId="5" xfId="0" applyFont="1" applyBorder="1" applyAlignment="1">
      <alignment vertical="center"/>
    </xf>
    <xf numFmtId="0" fontId="0" fillId="15" borderId="0" xfId="0" applyFill="1" applyAlignment="1">
      <alignment horizontal="left" vertical="center"/>
    </xf>
    <xf numFmtId="0" fontId="25" fillId="0" borderId="1" xfId="0" applyFont="1" applyBorder="1" applyAlignment="1">
      <alignment horizontal="center"/>
    </xf>
    <xf numFmtId="0" fontId="19" fillId="0" borderId="5" xfId="0" applyFont="1" applyBorder="1" applyAlignment="1">
      <alignment vertical="center"/>
    </xf>
    <xf numFmtId="0" fontId="0" fillId="15" borderId="1" xfId="0" applyFill="1" applyBorder="1"/>
    <xf numFmtId="0" fontId="26" fillId="0" borderId="5" xfId="0" applyFont="1" applyBorder="1" applyAlignment="1">
      <alignment horizontal="center"/>
    </xf>
    <xf numFmtId="0" fontId="25" fillId="0" borderId="5" xfId="0" applyFont="1" applyBorder="1" applyAlignment="1">
      <alignment horizontal="center" vertical="center"/>
    </xf>
    <xf numFmtId="0" fontId="27" fillId="0" borderId="0" xfId="0" applyFont="1"/>
    <xf numFmtId="0" fontId="19" fillId="31" borderId="5" xfId="0" applyFont="1" applyFill="1" applyBorder="1" applyAlignment="1">
      <alignment vertical="center"/>
    </xf>
    <xf numFmtId="0" fontId="22" fillId="32" borderId="1" xfId="0" applyFont="1" applyFill="1" applyBorder="1" applyAlignment="1">
      <alignment horizontal="center" vertical="center" wrapText="1"/>
    </xf>
    <xf numFmtId="0" fontId="21" fillId="32" borderId="1" xfId="0" applyFont="1" applyFill="1" applyBorder="1" applyAlignment="1">
      <alignment horizontal="center" vertical="center" wrapText="1"/>
    </xf>
    <xf numFmtId="0" fontId="19" fillId="32" borderId="1" xfId="0" applyFont="1" applyFill="1" applyBorder="1" applyAlignment="1">
      <alignment horizontal="left" vertical="center"/>
    </xf>
    <xf numFmtId="0" fontId="19" fillId="32" borderId="1" xfId="0" applyFont="1" applyFill="1" applyBorder="1" applyAlignment="1">
      <alignment horizontal="center" vertical="center"/>
    </xf>
    <xf numFmtId="0" fontId="23" fillId="32" borderId="1" xfId="0" applyFont="1" applyFill="1" applyBorder="1" applyAlignment="1">
      <alignment horizontal="center" vertical="center"/>
    </xf>
    <xf numFmtId="49" fontId="2" fillId="0" borderId="1" xfId="0" applyNumberFormat="1" applyFont="1" applyBorder="1" applyAlignment="1">
      <alignment horizontal="left" vertical="center" wrapText="1"/>
    </xf>
    <xf numFmtId="49" fontId="1"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49" fontId="19" fillId="0" borderId="1" xfId="0" applyNumberFormat="1" applyFont="1" applyBorder="1" applyAlignment="1">
      <alignment horizontal="left" vertical="center" wrapText="1"/>
    </xf>
    <xf numFmtId="49" fontId="31" fillId="0" borderId="10" xfId="0" applyNumberFormat="1" applyFont="1" applyBorder="1" applyAlignment="1">
      <alignment horizontal="left" vertical="center" wrapText="1"/>
    </xf>
    <xf numFmtId="0" fontId="21" fillId="16" borderId="1" xfId="0" applyFont="1" applyFill="1" applyBorder="1" applyAlignment="1">
      <alignment horizontal="center" vertical="center"/>
    </xf>
    <xf numFmtId="0" fontId="19" fillId="16" borderId="1" xfId="0" applyFont="1" applyFill="1" applyBorder="1" applyAlignment="1">
      <alignment horizontal="left" vertical="center"/>
    </xf>
    <xf numFmtId="0" fontId="22" fillId="16" borderId="5" xfId="0" applyFont="1" applyFill="1" applyBorder="1" applyAlignment="1">
      <alignment horizontal="center" vertical="center"/>
    </xf>
    <xf numFmtId="0" fontId="22" fillId="32" borderId="5" xfId="0" applyFont="1" applyFill="1" applyBorder="1" applyAlignment="1">
      <alignment horizontal="center" vertical="center" wrapText="1"/>
    </xf>
    <xf numFmtId="0" fontId="21" fillId="32" borderId="5" xfId="0" applyFont="1" applyFill="1" applyBorder="1" applyAlignment="1">
      <alignment horizontal="center" vertical="center" wrapText="1"/>
    </xf>
    <xf numFmtId="0" fontId="19" fillId="32" borderId="5" xfId="0" applyFont="1" applyFill="1" applyBorder="1" applyAlignment="1">
      <alignment horizontal="left" vertical="center"/>
    </xf>
    <xf numFmtId="0" fontId="19" fillId="32" borderId="5" xfId="0" applyFont="1" applyFill="1" applyBorder="1" applyAlignment="1">
      <alignment horizontal="center" vertical="center"/>
    </xf>
    <xf numFmtId="0" fontId="23" fillId="32" borderId="5" xfId="0" applyFont="1" applyFill="1" applyBorder="1" applyAlignment="1">
      <alignment horizontal="center" vertical="center"/>
    </xf>
    <xf numFmtId="0" fontId="2" fillId="0" borderId="1" xfId="0" applyFont="1" applyBorder="1" applyAlignment="1">
      <alignment horizontal="left" vertical="center"/>
    </xf>
    <xf numFmtId="0" fontId="1" fillId="0" borderId="1" xfId="0" applyFont="1" applyBorder="1" applyAlignment="1">
      <alignment horizontal="left" vertical="center"/>
    </xf>
    <xf numFmtId="0" fontId="22" fillId="16" borderId="5" xfId="0" applyFont="1" applyFill="1" applyBorder="1" applyAlignment="1">
      <alignment horizontal="center" vertical="center" wrapText="1"/>
    </xf>
    <xf numFmtId="0" fontId="23" fillId="16" borderId="5" xfId="0" applyFont="1" applyFill="1" applyBorder="1" applyAlignment="1">
      <alignment horizontal="center" vertical="center" wrapText="1"/>
    </xf>
    <xf numFmtId="0" fontId="2" fillId="16" borderId="1" xfId="0" applyFont="1" applyFill="1" applyBorder="1" applyAlignment="1">
      <alignment horizontal="left" vertical="center"/>
    </xf>
    <xf numFmtId="0" fontId="2" fillId="16" borderId="1" xfId="0" applyFont="1" applyFill="1" applyBorder="1" applyAlignment="1">
      <alignment horizontal="center"/>
    </xf>
    <xf numFmtId="0" fontId="23" fillId="16" borderId="5" xfId="0" applyFont="1" applyFill="1" applyBorder="1" applyAlignment="1">
      <alignment horizontal="center" vertical="center"/>
    </xf>
    <xf numFmtId="0" fontId="21" fillId="16" borderId="5" xfId="0" applyFont="1" applyFill="1" applyBorder="1" applyAlignment="1">
      <alignment horizontal="center" vertical="center" wrapText="1"/>
    </xf>
    <xf numFmtId="0" fontId="19" fillId="16" borderId="5" xfId="0" applyFont="1" applyFill="1" applyBorder="1" applyAlignment="1">
      <alignment horizontal="left" vertical="center"/>
    </xf>
    <xf numFmtId="0" fontId="19" fillId="16" borderId="5" xfId="0" applyFont="1" applyFill="1" applyBorder="1" applyAlignment="1">
      <alignment horizontal="center" vertical="center"/>
    </xf>
    <xf numFmtId="0" fontId="19" fillId="0" borderId="13" xfId="0" applyFont="1" applyBorder="1" applyAlignment="1">
      <alignment horizontal="left" vertical="center" wrapText="1"/>
    </xf>
    <xf numFmtId="0" fontId="2" fillId="32" borderId="1" xfId="0" applyFont="1" applyFill="1" applyBorder="1" applyAlignment="1">
      <alignment horizontal="center"/>
    </xf>
    <xf numFmtId="0" fontId="0" fillId="4" borderId="1" xfId="0" applyFill="1" applyBorder="1"/>
    <xf numFmtId="0" fontId="8" fillId="5" borderId="1" xfId="0" applyFont="1" applyFill="1" applyBorder="1" applyAlignment="1">
      <alignment horizontal="right"/>
    </xf>
    <xf numFmtId="0" fontId="21" fillId="7" borderId="1" xfId="0" applyFont="1" applyFill="1" applyBorder="1" applyAlignment="1">
      <alignment horizontal="center" vertical="center"/>
    </xf>
    <xf numFmtId="0" fontId="21" fillId="7" borderId="1" xfId="0" applyFont="1" applyFill="1" applyBorder="1" applyAlignment="1">
      <alignment horizontal="center" vertical="center" wrapText="1"/>
    </xf>
    <xf numFmtId="9" fontId="19" fillId="7" borderId="1" xfId="0" applyNumberFormat="1" applyFont="1" applyFill="1" applyBorder="1" applyAlignment="1">
      <alignment horizontal="center" vertical="center" wrapText="1"/>
    </xf>
    <xf numFmtId="0" fontId="19" fillId="7" borderId="1" xfId="0" applyFont="1" applyFill="1" applyBorder="1" applyAlignment="1">
      <alignment horizontal="center" vertical="center"/>
    </xf>
    <xf numFmtId="0" fontId="19" fillId="7" borderId="1" xfId="0" applyFont="1" applyFill="1" applyBorder="1" applyAlignment="1">
      <alignment horizontal="center" vertical="center" wrapText="1"/>
    </xf>
    <xf numFmtId="0" fontId="19" fillId="7" borderId="1" xfId="0" applyFont="1" applyFill="1" applyBorder="1" applyAlignment="1">
      <alignment horizontal="center"/>
    </xf>
    <xf numFmtId="0" fontId="2" fillId="7" borderId="1" xfId="0" applyFont="1" applyFill="1" applyBorder="1" applyAlignment="1">
      <alignment horizontal="center" vertical="center" wrapText="1"/>
    </xf>
    <xf numFmtId="0" fontId="19" fillId="11" borderId="1" xfId="0" applyFont="1" applyFill="1" applyBorder="1" applyAlignment="1">
      <alignment horizontal="center" vertical="center"/>
    </xf>
    <xf numFmtId="0" fontId="19" fillId="11" borderId="3" xfId="0" applyFont="1" applyFill="1" applyBorder="1" applyAlignment="1">
      <alignment horizontal="center"/>
    </xf>
    <xf numFmtId="0" fontId="19" fillId="11" borderId="1" xfId="0" applyFont="1" applyFill="1" applyBorder="1" applyAlignment="1">
      <alignment horizontal="center"/>
    </xf>
    <xf numFmtId="0" fontId="18" fillId="0" borderId="0" xfId="0" applyFont="1" applyAlignment="1">
      <alignment horizontal="left"/>
    </xf>
    <xf numFmtId="0" fontId="19" fillId="11" borderId="1" xfId="0" applyFont="1" applyFill="1" applyBorder="1" applyAlignment="1">
      <alignment horizontal="center" vertical="center" wrapText="1"/>
    </xf>
    <xf numFmtId="0" fontId="8" fillId="5" borderId="9" xfId="0" applyFont="1" applyFill="1" applyBorder="1" applyAlignment="1">
      <alignment horizontal="right"/>
    </xf>
    <xf numFmtId="0" fontId="8" fillId="9" borderId="1" xfId="0" applyFont="1" applyFill="1" applyBorder="1" applyAlignment="1">
      <alignment horizontal="left"/>
    </xf>
    <xf numFmtId="0" fontId="1" fillId="0" borderId="1" xfId="0" applyFont="1" applyBorder="1" applyAlignment="1">
      <alignment horizontal="center"/>
    </xf>
    <xf numFmtId="0" fontId="11" fillId="5" borderId="1" xfId="0" applyFont="1" applyFill="1" applyBorder="1" applyAlignment="1">
      <alignment horizontal="center"/>
    </xf>
    <xf numFmtId="0" fontId="11" fillId="0" borderId="1" xfId="0" applyFont="1" applyBorder="1" applyAlignment="1">
      <alignment horizontal="center"/>
    </xf>
    <xf numFmtId="0" fontId="15" fillId="0" borderId="1" xfId="0" applyFont="1" applyBorder="1" applyAlignment="1">
      <alignment horizontal="center"/>
    </xf>
    <xf numFmtId="0" fontId="8" fillId="9" borderId="1" xfId="0" applyFont="1" applyFill="1" applyBorder="1" applyAlignment="1">
      <alignment horizontal="left" vertical="center" wrapText="1"/>
    </xf>
    <xf numFmtId="0" fontId="13" fillId="0" borderId="2" xfId="0" applyFont="1" applyBorder="1" applyAlignment="1">
      <alignment horizontal="center" vertical="center"/>
    </xf>
    <xf numFmtId="0" fontId="8" fillId="9" borderId="1" xfId="0" applyFont="1" applyFill="1" applyBorder="1" applyAlignment="1">
      <alignment horizontal="left"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3" fillId="0" borderId="1" xfId="0" applyFont="1" applyBorder="1" applyAlignment="1">
      <alignment horizontal="center" vertical="center" wrapText="1"/>
    </xf>
    <xf numFmtId="0" fontId="10" fillId="0" borderId="0" xfId="0" applyFont="1" applyAlignment="1">
      <alignment horizontal="center" vertical="center"/>
    </xf>
    <xf numFmtId="0" fontId="11" fillId="5" borderId="1" xfId="0" applyFont="1" applyFill="1" applyBorder="1" applyAlignment="1">
      <alignment horizontal="center" vertical="center"/>
    </xf>
    <xf numFmtId="0" fontId="12" fillId="0" borderId="1" xfId="0" applyFont="1" applyBorder="1" applyAlignment="1">
      <alignment horizontal="center"/>
    </xf>
    <xf numFmtId="0" fontId="5" fillId="3" borderId="0" xfId="0" applyFont="1" applyFill="1" applyAlignment="1">
      <alignment horizontal="center" vertical="center" wrapText="1"/>
    </xf>
    <xf numFmtId="0" fontId="3" fillId="0" borderId="0" xfId="0" applyFont="1" applyAlignment="1">
      <alignment horizontal="center" vertical="center" wrapText="1"/>
    </xf>
    <xf numFmtId="0" fontId="2" fillId="7" borderId="0" xfId="0" applyFont="1" applyFill="1" applyAlignment="1">
      <alignment horizontal="left"/>
    </xf>
    <xf numFmtId="0" fontId="1" fillId="6" borderId="1" xfId="0" applyFont="1" applyFill="1" applyBorder="1" applyAlignment="1">
      <alignment horizontal="center"/>
    </xf>
    <xf numFmtId="0" fontId="8" fillId="5" borderId="0" xfId="0" applyFont="1" applyFill="1" applyAlignment="1">
      <alignment horizontal="left" vertical="center"/>
    </xf>
    <xf numFmtId="0" fontId="1" fillId="0" borderId="1" xfId="0" applyFont="1" applyBorder="1" applyAlignment="1">
      <alignment horizontal="left" vertical="center" wrapText="1"/>
    </xf>
    <xf numFmtId="0" fontId="8" fillId="12" borderId="1" xfId="0" applyFont="1" applyFill="1" applyBorder="1" applyAlignment="1">
      <alignment horizontal="right"/>
    </xf>
    <xf numFmtId="0" fontId="8" fillId="12" borderId="9" xfId="0" applyFont="1" applyFill="1" applyBorder="1" applyAlignment="1">
      <alignment horizontal="right" vertical="center"/>
    </xf>
    <xf numFmtId="0" fontId="31" fillId="0" borderId="1" xfId="3" applyFont="1" applyFill="1" applyBorder="1" applyAlignment="1" applyProtection="1">
      <alignment horizontal="center"/>
    </xf>
    <xf numFmtId="0" fontId="11" fillId="12" borderId="1" xfId="0" applyFont="1" applyFill="1" applyBorder="1" applyAlignment="1">
      <alignment horizontal="center"/>
    </xf>
    <xf numFmtId="0" fontId="9" fillId="8" borderId="1" xfId="0" applyFont="1" applyFill="1" applyBorder="1" applyAlignment="1">
      <alignment horizontal="center" vertical="center"/>
    </xf>
    <xf numFmtId="0" fontId="11" fillId="12" borderId="1" xfId="0" applyFont="1" applyFill="1" applyBorder="1" applyAlignment="1">
      <alignment horizontal="center" vertical="center"/>
    </xf>
    <xf numFmtId="0" fontId="8" fillId="12" borderId="0" xfId="0" applyFont="1" applyFill="1" applyAlignment="1">
      <alignment horizontal="left" vertical="center"/>
    </xf>
    <xf numFmtId="0" fontId="2" fillId="7" borderId="2" xfId="0" applyFont="1" applyFill="1" applyBorder="1" applyAlignment="1">
      <alignment horizontal="center" vertical="center" wrapText="1"/>
    </xf>
    <xf numFmtId="0" fontId="8" fillId="5" borderId="11" xfId="0" applyFont="1" applyFill="1" applyBorder="1" applyAlignment="1">
      <alignment horizontal="right"/>
    </xf>
    <xf numFmtId="164" fontId="19" fillId="7" borderId="1" xfId="0" applyNumberFormat="1"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8" fillId="5" borderId="1" xfId="0" applyFont="1" applyFill="1" applyBorder="1" applyAlignment="1">
      <alignment horizontal="center"/>
    </xf>
    <xf numFmtId="0" fontId="8" fillId="5" borderId="1" xfId="0" applyFont="1" applyFill="1" applyBorder="1" applyAlignment="1">
      <alignment horizontal="right" vertical="center"/>
    </xf>
    <xf numFmtId="0" fontId="0" fillId="0" borderId="0" xfId="0" applyAlignment="1">
      <alignment horizontal="center"/>
    </xf>
    <xf numFmtId="0" fontId="9" fillId="15" borderId="1" xfId="0" applyFont="1" applyFill="1" applyBorder="1" applyAlignment="1">
      <alignment horizontal="center" vertical="center"/>
    </xf>
    <xf numFmtId="0" fontId="19" fillId="30" borderId="1" xfId="0" applyFont="1" applyFill="1" applyBorder="1" applyAlignment="1">
      <alignment horizontal="center" vertical="center" wrapText="1"/>
    </xf>
    <xf numFmtId="0" fontId="12" fillId="0" borderId="1" xfId="0" applyFont="1" applyBorder="1" applyAlignment="1">
      <alignment horizontal="center" vertical="center"/>
    </xf>
    <xf numFmtId="0" fontId="39" fillId="0" borderId="1" xfId="0" applyFont="1" applyBorder="1" applyAlignment="1">
      <alignment horizontal="center"/>
    </xf>
    <xf numFmtId="0" fontId="36" fillId="0" borderId="1" xfId="0" applyFont="1" applyBorder="1" applyAlignment="1">
      <alignment horizontal="center" vertical="center"/>
    </xf>
    <xf numFmtId="0" fontId="38" fillId="0" borderId="1" xfId="0" applyFont="1" applyBorder="1" applyAlignment="1">
      <alignment horizontal="center" vertical="center" wrapText="1"/>
    </xf>
    <xf numFmtId="0" fontId="37" fillId="0" borderId="1" xfId="0" applyFont="1" applyBorder="1" applyAlignment="1">
      <alignment horizontal="center" vertical="center"/>
    </xf>
    <xf numFmtId="165" fontId="1" fillId="0" borderId="1" xfId="0" applyNumberFormat="1" applyFont="1" applyBorder="1" applyAlignment="1">
      <alignment horizontal="center"/>
    </xf>
    <xf numFmtId="0" fontId="22" fillId="32" borderId="1" xfId="0" applyFont="1" applyFill="1" applyBorder="1" applyAlignment="1">
      <alignment horizontal="center" vertical="center"/>
    </xf>
    <xf numFmtId="0" fontId="22" fillId="0" borderId="1" xfId="0" applyFont="1" applyBorder="1" applyAlignment="1">
      <alignment horizontal="center" vertical="top"/>
    </xf>
    <xf numFmtId="0" fontId="8" fillId="12" borderId="9" xfId="0" applyFont="1" applyFill="1" applyBorder="1" applyAlignment="1">
      <alignment horizontal="right"/>
    </xf>
    <xf numFmtId="0" fontId="22" fillId="32" borderId="5" xfId="0" applyFont="1" applyFill="1" applyBorder="1" applyAlignment="1">
      <alignment horizontal="center" vertical="center"/>
    </xf>
    <xf numFmtId="0" fontId="2" fillId="4"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 fillId="4" borderId="1" xfId="0" applyFont="1" applyFill="1" applyBorder="1" applyAlignment="1">
      <alignment horizontal="left" vertical="center" wrapText="1"/>
    </xf>
    <xf numFmtId="0" fontId="38" fillId="0" borderId="1" xfId="0" applyFont="1" applyBorder="1" applyAlignment="1">
      <alignment horizontal="left"/>
    </xf>
    <xf numFmtId="0" fontId="13" fillId="0" borderId="1" xfId="0" applyFont="1" applyBorder="1" applyAlignment="1">
      <alignment horizontal="left"/>
    </xf>
    <xf numFmtId="0" fontId="2" fillId="0" borderId="1" xfId="0" applyFont="1" applyBorder="1" applyAlignment="1">
      <alignment horizontal="left"/>
    </xf>
    <xf numFmtId="0" fontId="1" fillId="0" borderId="0" xfId="0" applyFont="1" applyBorder="1"/>
    <xf numFmtId="0" fontId="0" fillId="0" borderId="0" xfId="0" applyBorder="1"/>
    <xf numFmtId="0" fontId="25" fillId="0" borderId="14" xfId="0" applyFont="1" applyBorder="1" applyAlignment="1">
      <alignment horizontal="center" vertical="center" wrapText="1"/>
    </xf>
    <xf numFmtId="0" fontId="28" fillId="0" borderId="1" xfId="0" applyFont="1" applyBorder="1" applyAlignment="1">
      <alignment horizontal="center" vertical="center" wrapText="1"/>
    </xf>
    <xf numFmtId="0" fontId="2" fillId="34" borderId="1" xfId="0" applyFont="1" applyFill="1" applyBorder="1" applyAlignment="1">
      <alignment horizontal="center"/>
    </xf>
    <xf numFmtId="0" fontId="19" fillId="35" borderId="5" xfId="0" applyFont="1" applyFill="1" applyBorder="1" applyAlignment="1">
      <alignment horizontal="center" vertical="center"/>
    </xf>
    <xf numFmtId="0" fontId="19" fillId="0" borderId="1" xfId="0" applyFont="1" applyFill="1" applyBorder="1" applyAlignment="1">
      <alignment horizontal="left" vertical="center"/>
    </xf>
    <xf numFmtId="0" fontId="1" fillId="0" borderId="1" xfId="3" applyFont="1" applyFill="1" applyBorder="1" applyAlignment="1" applyProtection="1">
      <alignment horizontal="center" vertical="center"/>
    </xf>
    <xf numFmtId="0" fontId="31" fillId="0" borderId="1" xfId="0" applyFont="1" applyFill="1" applyBorder="1" applyAlignment="1">
      <alignment horizontal="left" vertical="center"/>
    </xf>
    <xf numFmtId="0" fontId="2" fillId="0" borderId="1" xfId="0" applyFont="1" applyFill="1" applyBorder="1" applyAlignment="1">
      <alignment horizontal="center" vertical="center"/>
    </xf>
    <xf numFmtId="0" fontId="0" fillId="0" borderId="1" xfId="0" applyFill="1" applyBorder="1"/>
    <xf numFmtId="0" fontId="26" fillId="0" borderId="1" xfId="0" applyFont="1" applyFill="1" applyBorder="1" applyAlignment="1">
      <alignment horizontal="center"/>
    </xf>
    <xf numFmtId="0" fontId="19"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8" fillId="36" borderId="0" xfId="0" applyFont="1" applyFill="1" applyAlignment="1">
      <alignment horizontal="center"/>
    </xf>
    <xf numFmtId="0" fontId="8" fillId="36" borderId="0" xfId="0" applyFont="1" applyFill="1" applyAlignment="1">
      <alignment horizontal="left" vertical="center"/>
    </xf>
    <xf numFmtId="0" fontId="11" fillId="36" borderId="1" xfId="0" applyFont="1" applyFill="1" applyBorder="1" applyAlignment="1">
      <alignment horizontal="center" vertical="center"/>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11" fillId="36" borderId="1" xfId="0" applyFont="1" applyFill="1" applyBorder="1" applyAlignment="1">
      <alignment horizontal="center"/>
    </xf>
    <xf numFmtId="0" fontId="41" fillId="0" borderId="1" xfId="4" applyFont="1" applyFill="1" applyBorder="1" applyAlignment="1" applyProtection="1">
      <alignment horizontal="center"/>
    </xf>
    <xf numFmtId="0" fontId="40" fillId="0" borderId="1" xfId="4" applyFill="1" applyBorder="1" applyAlignment="1" applyProtection="1">
      <alignment horizontal="center"/>
    </xf>
    <xf numFmtId="0" fontId="4" fillId="37" borderId="0" xfId="0" applyFont="1" applyFill="1" applyAlignment="1">
      <alignment horizontal="center"/>
    </xf>
    <xf numFmtId="0" fontId="11" fillId="36" borderId="0" xfId="0" applyFont="1" applyFill="1" applyAlignment="1">
      <alignment horizontal="left"/>
    </xf>
    <xf numFmtId="0" fontId="42" fillId="0" borderId="5" xfId="0" applyFont="1" applyBorder="1" applyAlignment="1">
      <alignment horizontal="center" vertical="center"/>
    </xf>
    <xf numFmtId="0" fontId="8" fillId="36" borderId="1" xfId="0" applyFont="1" applyFill="1" applyBorder="1" applyAlignment="1">
      <alignment horizontal="right"/>
    </xf>
    <xf numFmtId="0" fontId="8" fillId="36" borderId="1" xfId="0" applyFont="1" applyFill="1" applyBorder="1"/>
    <xf numFmtId="0" fontId="43" fillId="0" borderId="1" xfId="0" applyFont="1" applyBorder="1" applyAlignment="1">
      <alignment horizontal="center"/>
    </xf>
    <xf numFmtId="0" fontId="44" fillId="38" borderId="1" xfId="0" applyFont="1" applyFill="1" applyBorder="1" applyAlignment="1">
      <alignment horizontal="center"/>
    </xf>
  </cellXfs>
  <cellStyles count="6">
    <cellStyle name="Excel Built-in Bad" xfId="3" xr:uid="{B8082014-6572-4145-B662-EF6FEA0560A3}"/>
    <cellStyle name="Insatisfaisant" xfId="4" builtinId="27"/>
    <cellStyle name="Lien hypertexte 2" xfId="2" xr:uid="{5D390AA0-B31E-422C-B30F-42EBE687C5C1}"/>
    <cellStyle name="Normal" xfId="0" builtinId="0"/>
    <cellStyle name="Normal 2 2 3" xfId="5" xr:uid="{F6E735A8-AE6B-498F-B0FB-057ED584B2CA}"/>
    <cellStyle name="Normal 5" xfId="1" xr:uid="{CF8EE002-C311-480F-A2F5-B76A50F46E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359805</xdr:colOff>
      <xdr:row>4</xdr:row>
      <xdr:rowOff>92951</xdr:rowOff>
    </xdr:to>
    <xdr:pic>
      <xdr:nvPicPr>
        <xdr:cNvPr id="2" name="Image 1">
          <a:extLst>
            <a:ext uri="{FF2B5EF4-FFF2-40B4-BE49-F238E27FC236}">
              <a16:creationId xmlns:a16="http://schemas.microsoft.com/office/drawing/2014/main" id="{46BD7FC6-6950-4F1F-A3EB-028D6674A434}"/>
            </a:ext>
          </a:extLst>
        </xdr:cNvPr>
        <xdr:cNvPicPr/>
      </xdr:nvPicPr>
      <xdr:blipFill>
        <a:blip xmlns:r="http://schemas.openxmlformats.org/officeDocument/2006/relationships" r:embed="rId1"/>
        <a:stretch/>
      </xdr:blipFill>
      <xdr:spPr>
        <a:xfrm>
          <a:off x="0" y="0"/>
          <a:ext cx="2093355" cy="7797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358140</xdr:colOff>
      <xdr:row>2</xdr:row>
      <xdr:rowOff>136125</xdr:rowOff>
    </xdr:to>
    <xdr:pic>
      <xdr:nvPicPr>
        <xdr:cNvPr id="2" name="Image 1">
          <a:extLst>
            <a:ext uri="{FF2B5EF4-FFF2-40B4-BE49-F238E27FC236}">
              <a16:creationId xmlns:a16="http://schemas.microsoft.com/office/drawing/2014/main" id="{C837CD54-4508-4019-83CE-12C6FA679CF9}"/>
            </a:ext>
          </a:extLst>
        </xdr:cNvPr>
        <xdr:cNvPicPr/>
      </xdr:nvPicPr>
      <xdr:blipFill>
        <a:blip xmlns:r="http://schemas.openxmlformats.org/officeDocument/2006/relationships" r:embed="rId1"/>
        <a:stretch/>
      </xdr:blipFill>
      <xdr:spPr>
        <a:xfrm>
          <a:off x="0" y="0"/>
          <a:ext cx="2095500" cy="787635"/>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187920</xdr:colOff>
      <xdr:row>2</xdr:row>
      <xdr:rowOff>141670</xdr:rowOff>
    </xdr:to>
    <xdr:pic>
      <xdr:nvPicPr>
        <xdr:cNvPr id="2" name="Image 1">
          <a:extLst>
            <a:ext uri="{FF2B5EF4-FFF2-40B4-BE49-F238E27FC236}">
              <a16:creationId xmlns:a16="http://schemas.microsoft.com/office/drawing/2014/main" id="{6CE0FF5B-AA2B-4DBC-8797-A0D035D79FFA}"/>
            </a:ext>
          </a:extLst>
        </xdr:cNvPr>
        <xdr:cNvPicPr/>
      </xdr:nvPicPr>
      <xdr:blipFill>
        <a:blip xmlns:r="http://schemas.openxmlformats.org/officeDocument/2006/relationships" r:embed="rId1"/>
        <a:stretch/>
      </xdr:blipFill>
      <xdr:spPr>
        <a:xfrm>
          <a:off x="0" y="0"/>
          <a:ext cx="2064345" cy="8008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1084090</xdr:colOff>
      <xdr:row>3</xdr:row>
      <xdr:rowOff>1250</xdr:rowOff>
    </xdr:to>
    <xdr:pic>
      <xdr:nvPicPr>
        <xdr:cNvPr id="2" name="Image 1">
          <a:extLst>
            <a:ext uri="{FF2B5EF4-FFF2-40B4-BE49-F238E27FC236}">
              <a16:creationId xmlns:a16="http://schemas.microsoft.com/office/drawing/2014/main" id="{620E1EF9-968A-4C5F-A0B3-AB6CB9B87F53}"/>
            </a:ext>
          </a:extLst>
        </xdr:cNvPr>
        <xdr:cNvPicPr/>
      </xdr:nvPicPr>
      <xdr:blipFill>
        <a:blip xmlns:r="http://schemas.openxmlformats.org/officeDocument/2006/relationships" r:embed="rId1"/>
        <a:stretch/>
      </xdr:blipFill>
      <xdr:spPr>
        <a:xfrm>
          <a:off x="0" y="0"/>
          <a:ext cx="2093740" cy="81786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1159947</xdr:colOff>
      <xdr:row>3</xdr:row>
      <xdr:rowOff>20640</xdr:rowOff>
    </xdr:to>
    <xdr:pic>
      <xdr:nvPicPr>
        <xdr:cNvPr id="2" name="Image 1">
          <a:extLst>
            <a:ext uri="{FF2B5EF4-FFF2-40B4-BE49-F238E27FC236}">
              <a16:creationId xmlns:a16="http://schemas.microsoft.com/office/drawing/2014/main" id="{06366C61-CCE6-4B2F-95D9-4BE533B8FDD2}"/>
            </a:ext>
          </a:extLst>
        </xdr:cNvPr>
        <xdr:cNvPicPr/>
      </xdr:nvPicPr>
      <xdr:blipFill>
        <a:blip xmlns:r="http://schemas.openxmlformats.org/officeDocument/2006/relationships" r:embed="rId1"/>
        <a:stretch/>
      </xdr:blipFill>
      <xdr:spPr>
        <a:xfrm>
          <a:off x="0" y="0"/>
          <a:ext cx="2127190" cy="82201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475410</xdr:colOff>
      <xdr:row>2</xdr:row>
      <xdr:rowOff>132465</xdr:rowOff>
    </xdr:to>
    <xdr:pic>
      <xdr:nvPicPr>
        <xdr:cNvPr id="2" name="Image 1">
          <a:extLst>
            <a:ext uri="{FF2B5EF4-FFF2-40B4-BE49-F238E27FC236}">
              <a16:creationId xmlns:a16="http://schemas.microsoft.com/office/drawing/2014/main" id="{ADF7FC64-C257-4B60-8872-E984E385304D}"/>
            </a:ext>
          </a:extLst>
        </xdr:cNvPr>
        <xdr:cNvPicPr/>
      </xdr:nvPicPr>
      <xdr:blipFill>
        <a:blip xmlns:r="http://schemas.openxmlformats.org/officeDocument/2006/relationships" r:embed="rId1"/>
        <a:stretch/>
      </xdr:blipFill>
      <xdr:spPr>
        <a:xfrm>
          <a:off x="0" y="0"/>
          <a:ext cx="2106090" cy="795405"/>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477780</xdr:colOff>
      <xdr:row>2</xdr:row>
      <xdr:rowOff>136740</xdr:rowOff>
    </xdr:to>
    <xdr:pic>
      <xdr:nvPicPr>
        <xdr:cNvPr id="2" name="Image 1">
          <a:extLst>
            <a:ext uri="{FF2B5EF4-FFF2-40B4-BE49-F238E27FC236}">
              <a16:creationId xmlns:a16="http://schemas.microsoft.com/office/drawing/2014/main" id="{35C326C9-3B8E-4D63-A9BC-8EDB44895271}"/>
            </a:ext>
          </a:extLst>
        </xdr:cNvPr>
        <xdr:cNvPicPr/>
      </xdr:nvPicPr>
      <xdr:blipFill>
        <a:blip xmlns:r="http://schemas.openxmlformats.org/officeDocument/2006/relationships" r:embed="rId1"/>
        <a:stretch/>
      </xdr:blipFill>
      <xdr:spPr>
        <a:xfrm>
          <a:off x="0" y="0"/>
          <a:ext cx="2097030" cy="790155"/>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474270</xdr:colOff>
      <xdr:row>3</xdr:row>
      <xdr:rowOff>3240</xdr:rowOff>
    </xdr:to>
    <xdr:pic>
      <xdr:nvPicPr>
        <xdr:cNvPr id="2" name="Image 1">
          <a:extLst>
            <a:ext uri="{FF2B5EF4-FFF2-40B4-BE49-F238E27FC236}">
              <a16:creationId xmlns:a16="http://schemas.microsoft.com/office/drawing/2014/main" id="{D7EFCE44-7A9A-4C47-A75E-45BBEE23EAA1}"/>
            </a:ext>
          </a:extLst>
        </xdr:cNvPr>
        <xdr:cNvPicPr/>
      </xdr:nvPicPr>
      <xdr:blipFill>
        <a:blip xmlns:r="http://schemas.openxmlformats.org/officeDocument/2006/relationships" r:embed="rId1"/>
        <a:stretch/>
      </xdr:blipFill>
      <xdr:spPr>
        <a:xfrm>
          <a:off x="0" y="0"/>
          <a:ext cx="2093520" cy="812865"/>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drey/Nextcloud2/1_UFR%20INFO/2024-2025/Maquettes%2024-25/Maquettes%20vot&#233;es/UFR%20INFO-MA-Informatique%20parcours%20Cryptographie-s&#233;curit&#2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udrey/Nextcloud2/1_UFR%20INFO/2024-2025/Maquettes%2024-25/Maquettes%20vot&#233;es/UFR%20INFO-MA-Info-GENI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allafr/Nextcloud/1_UFR%20INFO/2024-2025/Maquettes%2024-25/Maquettes%20vot&#233;es/UFR%20INFO-MA-Info-IMPAIR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udrey/Nextcloud2/1_UFR%20INFO/2024-2025/Maquettes%2024-25/Maquettes%20vot&#233;es/UFR%20INFO-MA-Info-L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udrey/Nextcloud2/1_UFR%20INFO/2024-2025/Maquettes%2024-25/Maquettes%20vot&#233;es/UFR%20INFO-MA-Info-MPR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allafr/Nextcloud/1_UFR%20INFO/2024-2025/Maquettes%2024-25/Maquettes%20vot&#233;es/UFR%20INFO-MA-Info-DAT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udrey/Users/Users/D:/Maquettes%2025-29/Maquette%20licence%2025-29%20-%20v5.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udrey/Nextcloud2/Users/C:/Users/mjeanson/Downloads/home/haberm/IRIF/ENSEIGNEMENT/MAQUETTE_25/maquette-master-25-29/maquette25-29/home/haberm/IRIF/ENSEIGNEMENT/MAQUETTE_25/maquette-master-25-29/maquette25-29/3"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sers/Users/mjeanson/Nextcloud3/FORMATIONS/Dep.%20Pilotage%20des%20Etudes/ODF%202025-2029/D:/Maquettes%2025-29/Maquette%20licence%2025-29%20-%20v5.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udrey/Nextcloud2/Users/D:/Maquettes%2025-29/Maquette%20licence%2025-29%20-%20v5.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sers/D:/Maquettes%2025-29/Maquette%20licence%2025-29%20-%20v5.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allafr/Nextcloud/1_UFR%20INFO/2024-2025/Maquettes%2024-25/Maquettes%20vot&#233;es/UFR%20INFO-MA-Informatique%20parcours%20MISD%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allafr/Nextcloud/1_UFR%20INFO/2024-2025/Maquettes%2024-25/Maquettes%20vot&#233;es/UFR%20INFO-MA-Info-AGREG.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Maquettes%2025-29/Maquette%20licence%2025-29%20-%20v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ésentation"/>
      <sheetName val="2. MCCC spécifiques"/>
      <sheetName val="3. Maquette"/>
      <sheetName val="4. Correspondance moodle-RI"/>
      <sheetName val="Compétences"/>
      <sheetName val="Liste des mentions"/>
      <sheetName val="BDD"/>
    </sheetNames>
    <sheetDataSet>
      <sheetData sheetId="0" refreshError="1"/>
      <sheetData sheetId="1" refreshError="1"/>
      <sheetData sheetId="2" refreshError="1"/>
      <sheetData sheetId="3" refreshError="1"/>
      <sheetData sheetId="4" refreshError="1"/>
      <sheetData sheetId="5">
        <row r="4">
          <cell r="A4" t="str">
            <v>ANALYSE ET POLITIQUE ÉCONOMIQUE</v>
          </cell>
        </row>
        <row r="5">
          <cell r="A5" t="str">
            <v>APPROCHES INTERDISCIPLINAIRES DE LA RECHERCHE ET DE L'ENSEIGNEMENT (AIRE)</v>
          </cell>
        </row>
        <row r="6">
          <cell r="A6" t="str">
            <v>BIO-INFORMATIQUE</v>
          </cell>
        </row>
        <row r="7">
          <cell r="A7" t="str">
            <v>BIOLOGIE INTÉGRATIVE ET PHYSIOLOGIE</v>
          </cell>
        </row>
        <row r="8">
          <cell r="A8" t="str">
            <v>BIOLOGIE MOLÉCULAIRE ET CELLULAIRE</v>
          </cell>
        </row>
        <row r="9">
          <cell r="A9" t="str">
            <v>BIOLOGIE-SANTÉ</v>
          </cell>
        </row>
        <row r="10">
          <cell r="A10" t="str">
            <v>CHIMIE</v>
          </cell>
        </row>
        <row r="11">
          <cell r="A11" t="str">
            <v>CINÉMA ET AUDIOVISUEL</v>
          </cell>
        </row>
        <row r="12">
          <cell r="A12" t="str">
            <v>COMPTABILITÉ - CONTRÔLE - AUDIT</v>
          </cell>
        </row>
        <row r="13">
          <cell r="A13" t="str">
            <v>CONTRÔLE DE GESTION ET AUDIT ORGANISATIONNEL</v>
          </cell>
        </row>
        <row r="14">
          <cell r="A14" t="str">
            <v>CRÉATION ARTISTIQUE</v>
          </cell>
        </row>
        <row r="15">
          <cell r="A15" t="str">
            <v>DIDACTIQUE DES LANGUES</v>
          </cell>
        </row>
        <row r="16">
          <cell r="A16" t="str">
            <v>DIDACTIQUE DES SCIENCES</v>
          </cell>
        </row>
        <row r="17">
          <cell r="A17" t="str">
            <v>DROIT BANCAIRE ET FINANCIER</v>
          </cell>
        </row>
        <row r="18">
          <cell r="A18" t="str">
            <v>DROIT COMPARÉ</v>
          </cell>
        </row>
        <row r="19">
          <cell r="A19" t="str">
            <v>DROIT DE LA SANTÉ</v>
          </cell>
        </row>
        <row r="20">
          <cell r="A20" t="str">
            <v>DROIT DES AFFAIRES</v>
          </cell>
        </row>
        <row r="21">
          <cell r="A21" t="str">
            <v>DROIT DU NUMÉRIQUE</v>
          </cell>
        </row>
        <row r="22">
          <cell r="A22" t="str">
            <v>DROIT INTERNATIONAL</v>
          </cell>
        </row>
        <row r="23">
          <cell r="A23" t="str">
            <v>DROIT NOTARIAL</v>
          </cell>
        </row>
        <row r="24">
          <cell r="A24" t="str">
            <v>DROIT PRIVÉ</v>
          </cell>
        </row>
        <row r="25">
          <cell r="A25" t="str">
            <v>DROIT PUBLIC</v>
          </cell>
        </row>
        <row r="26">
          <cell r="A26" t="str">
            <v>ÉCONOMIE APPLIQUÉE</v>
          </cell>
        </row>
        <row r="27">
          <cell r="A27" t="str">
            <v>ÉCONOMIE DE LA SANTÉ</v>
          </cell>
        </row>
        <row r="28">
          <cell r="A28" t="str">
            <v>ÉNERGIE</v>
          </cell>
        </row>
        <row r="29">
          <cell r="A29" t="str">
            <v>ERGONOMIE</v>
          </cell>
        </row>
        <row r="30">
          <cell r="A30" t="str">
            <v>ÉTHIQUE</v>
          </cell>
        </row>
        <row r="31">
          <cell r="A31" t="str">
            <v>GÉNÉTIQUE</v>
          </cell>
        </row>
        <row r="32">
          <cell r="A32" t="str">
            <v>GÉOGRAPHIE, AMÉNAGEMENT, ENVIRONNEMENT ET DÉVELOPPEMENT</v>
          </cell>
        </row>
        <row r="33">
          <cell r="A33" t="str">
            <v>GESTION DES RESSOURCES HUMAINES</v>
          </cell>
        </row>
        <row r="34">
          <cell r="A34" t="str">
            <v>HISTOIRE DU DROIT ET DES INSTITUTIONS</v>
          </cell>
        </row>
        <row r="35">
          <cell r="A35" t="str">
            <v>HISTOIRE ET PHILOSOPHIE DES SCIENCES</v>
          </cell>
        </row>
        <row r="36">
          <cell r="A36" t="str">
            <v>HISTOIRE, CIVILISATIONS, PATRIMOINE</v>
          </cell>
        </row>
        <row r="37">
          <cell r="A37" t="str">
            <v xml:space="preserve">INFORMATIQUE </v>
          </cell>
        </row>
        <row r="38">
          <cell r="A38" t="str">
            <v xml:space="preserve">INFORMATIQUE </v>
          </cell>
        </row>
        <row r="39">
          <cell r="A39" t="str">
            <v>INGÉNIERIE DE LA SANTÉ</v>
          </cell>
        </row>
        <row r="40">
          <cell r="A40" t="str">
            <v>DROIT PRIVÉ</v>
          </cell>
        </row>
        <row r="41">
          <cell r="A41" t="str">
            <v>LANGUES ÉTRANGÈRES APPLIQUEES</v>
          </cell>
        </row>
        <row r="42">
          <cell r="A42" t="str">
            <v>LANGUES, LITTERATURES ET CIVILISATIONS ÉTRANGÈRES ET RÉGIONALES</v>
          </cell>
        </row>
        <row r="43">
          <cell r="A43" t="str">
            <v>LETTRES ET HUMANITÉS</v>
          </cell>
        </row>
        <row r="44">
          <cell r="A44" t="str">
            <v>LETTRES ET HUMANITÉS</v>
          </cell>
        </row>
        <row r="45">
          <cell r="A45" t="str">
            <v>MANAGEMENT</v>
          </cell>
        </row>
        <row r="46">
          <cell r="A46" t="str">
            <v>MATHÉMATIQUES ET APPLICATIONS</v>
          </cell>
        </row>
        <row r="47">
          <cell r="A47" t="str">
            <v>MATHÉMATIQUES ET APPLICATIONS</v>
          </cell>
        </row>
        <row r="48">
          <cell r="A48" t="str">
            <v>MÉTHODES INFORMATIQUES APPLIQUÉES À LA GESTION DES ENTREPRISES - MIAGE</v>
          </cell>
        </row>
        <row r="49">
          <cell r="A49" t="str">
            <v>MÉTIERS DES ÉTUDES, DU CONSEIL ET DE L'INTERVENTION (MECI)</v>
          </cell>
        </row>
        <row r="50">
          <cell r="A50" t="str">
            <v>MONNAIE, BANQUE, FINANCE, ASSURANCE</v>
          </cell>
        </row>
        <row r="51">
          <cell r="A51" t="str">
            <v>NEUROSCIENCES</v>
          </cell>
        </row>
        <row r="52">
          <cell r="A52" t="str">
            <v>PHYSIQUE FONDAMENTALE ET APPLICATIONS</v>
          </cell>
        </row>
        <row r="53">
          <cell r="A53" t="str">
            <v>PSYCHOLOGIE</v>
          </cell>
        </row>
        <row r="54">
          <cell r="A54" t="str">
            <v>ÉCONOMIE ET PSYCHOLOGIE</v>
          </cell>
        </row>
        <row r="55">
          <cell r="A55" t="str">
            <v>PSYCHOLOGIE : PSYCHOPATHOLOGIE CLINIQUE PSYCHANALYTIQUE</v>
          </cell>
        </row>
        <row r="56">
          <cell r="A56" t="str">
            <v>PSYCHOLOGIE CLINIQUE, PSYCHOPATHOLOGIE ET PSYCHOLOGIE DE LA SANTÉ</v>
          </cell>
        </row>
        <row r="57">
          <cell r="A57" t="str">
            <v>PSYCHOLOGIE : NEUROPSYCHOLOGIE</v>
          </cell>
        </row>
        <row r="58">
          <cell r="A58" t="str">
            <v>PSYCHOLOGIE DU DÉVELOPPEMENT</v>
          </cell>
        </row>
        <row r="59">
          <cell r="A59" t="str">
            <v>PSYCHOLOGIE SOCIALE, DU TRAVAIL ET DES ORGANISATIONS</v>
          </cell>
        </row>
        <row r="60">
          <cell r="A60" t="str">
            <v>RISQUES ET ENVIRONNEMENT</v>
          </cell>
        </row>
        <row r="61">
          <cell r="A61" t="str">
            <v>SANTÉ</v>
          </cell>
        </row>
        <row r="62">
          <cell r="A62" t="str">
            <v>SANTÉ PUBLIQUE</v>
          </cell>
        </row>
        <row r="63">
          <cell r="A63" t="str">
            <v>SCIENCE DES MATERIAUX AVANCES ET NANOTECHNOLOGIE / ADVANCED MATERIALS SCIENCE AND NANOTECHNOLOGY</v>
          </cell>
        </row>
        <row r="64">
          <cell r="A64" t="str">
            <v>SCIENCES COGNITIVES</v>
          </cell>
        </row>
        <row r="65">
          <cell r="A65" t="str">
            <v>SCIENCES DE LA TERRE ET DES PLANÈTES, ENVIRONNEMENT</v>
          </cell>
        </row>
        <row r="66">
          <cell r="A66" t="str">
            <v>SCIENCES DE L'ÉDUCATION ET DE LA FORMATION</v>
          </cell>
        </row>
        <row r="67">
          <cell r="A67" t="str">
            <v>SCIENCES DU LANGAGE</v>
          </cell>
        </row>
        <row r="68">
          <cell r="A68" t="str">
            <v>SCIENCES DU MÉDICAMENT ET DES PRODUITS DE SANTÉ</v>
          </cell>
        </row>
        <row r="69">
          <cell r="A69" t="str">
            <v>SCIENCES ET GÉNIE DES MATÉRIAUX</v>
          </cell>
        </row>
        <row r="70">
          <cell r="A70" t="str">
            <v>SCIENCES SOCIALES</v>
          </cell>
        </row>
        <row r="71">
          <cell r="A71" t="str">
            <v>SOCIOLOGIE</v>
          </cell>
        </row>
        <row r="72">
          <cell r="A72" t="str">
            <v>SPACE (OBSERVATOIRE DE LA TERRE  - ASTROPHYSIQUE 6 INGENIERIE DES SATELLITES) / SPACE (EARTH OBSERVATION - ASTROPHYSICS - SATELLITE TECHNOLOGIES</v>
          </cell>
        </row>
        <row r="73">
          <cell r="A73" t="str">
            <v>STAPS : ACTIVITÉ PHYSIQUE ET ADAPTÉE ET SANTÉ</v>
          </cell>
        </row>
        <row r="74">
          <cell r="A74" t="str">
            <v>STAPS : ENTRAÎNEMENT ET OPTIMISATION DE LA PERFORMANCE SPORTIVE</v>
          </cell>
        </row>
        <row r="75">
          <cell r="A75" t="str">
            <v>TOXICOLOGIE ET ÉCO-TOXICOLOGIE</v>
          </cell>
        </row>
        <row r="76">
          <cell r="A76" t="str">
            <v>TRADUCTION ET INTERPRÉTATION</v>
          </cell>
        </row>
        <row r="77">
          <cell r="A77" t="str">
            <v>CHIMIE ET SCIENCES DES MATERIAUX</v>
          </cell>
        </row>
        <row r="78">
          <cell r="A78" t="str">
            <v>SCIENCE DES DONNÉES</v>
          </cell>
        </row>
      </sheetData>
      <sheetData sheetId="6">
        <row r="1">
          <cell r="A1" t="str">
            <v>Semestre 1</v>
          </cell>
          <cell r="C1" t="str">
            <v>EIDD</v>
          </cell>
          <cell r="G1" t="str">
            <v>Faculté de Santé</v>
          </cell>
          <cell r="J1" t="str">
            <v>OUI</v>
          </cell>
          <cell r="L1" t="str">
            <v>Formation initiale (FI)</v>
          </cell>
        </row>
        <row r="2">
          <cell r="A2" t="str">
            <v>Semestre 2</v>
          </cell>
          <cell r="C2" t="str">
            <v>Faculté de Droit et d'Economie Gestion</v>
          </cell>
          <cell r="G2" t="str">
            <v>Faculté des Sciences</v>
          </cell>
          <cell r="J2" t="str">
            <v>NON</v>
          </cell>
          <cell r="L2" t="str">
            <v>Formation en alternance via l'apprentissage (FA)</v>
          </cell>
        </row>
        <row r="3">
          <cell r="A3" t="str">
            <v>Semestre 3</v>
          </cell>
          <cell r="C3" t="str">
            <v>IHSS</v>
          </cell>
          <cell r="G3" t="str">
            <v>Faculté Sociétés et Humanités</v>
          </cell>
          <cell r="L3" t="str">
            <v>Formation en alternance via contrat de professionnalisation (CP)</v>
          </cell>
        </row>
        <row r="4">
          <cell r="A4" t="str">
            <v>Semestre 4</v>
          </cell>
          <cell r="C4" t="str">
            <v>Institut de Psychologie</v>
          </cell>
          <cell r="G4" t="str">
            <v>IPGP</v>
          </cell>
          <cell r="J4" t="str">
            <v>OUI</v>
          </cell>
          <cell r="L4" t="str">
            <v>Formation professionnelle (FP)</v>
          </cell>
        </row>
        <row r="5">
          <cell r="A5" t="str">
            <v>Semestre 5</v>
          </cell>
          <cell r="C5" t="str">
            <v>IPGP</v>
          </cell>
          <cell r="J5" t="str">
            <v>NON</v>
          </cell>
          <cell r="L5" t="str">
            <v>Formation initiale (FI) / Formation professionnelle (FP)</v>
          </cell>
        </row>
        <row r="6">
          <cell r="A6" t="str">
            <v>Semestre 6</v>
          </cell>
          <cell r="C6" t="str">
            <v>IUT de Paris - Rives de Seine</v>
          </cell>
          <cell r="L6" t="str">
            <v xml:space="preserve">Formation initiale (FI) / Formation en alternance via l'apprentissage (FA) </v>
          </cell>
        </row>
        <row r="7">
          <cell r="C7" t="str">
            <v>IUT de Paris Pajol</v>
          </cell>
          <cell r="J7" t="str">
            <v>OUI</v>
          </cell>
          <cell r="L7" t="str">
            <v>Formation initiale (FI) / Formation en alternance via contrat de professionnalisation (CP)</v>
          </cell>
        </row>
        <row r="8">
          <cell r="C8" t="str">
            <v>UFR de Chimie</v>
          </cell>
          <cell r="J8" t="str">
            <v>NON</v>
          </cell>
          <cell r="L8" t="str">
            <v>Formation en alternance via l'apprentissage (FA) / Formation en alternance via contrat de professionnalisation (CP)</v>
          </cell>
        </row>
        <row r="9">
          <cell r="C9" t="str">
            <v>UFR de Médecine</v>
          </cell>
          <cell r="L9" t="str">
            <v>Formation en alternance via l'apprentissage (FA) / Formation professionnelle (FP)</v>
          </cell>
        </row>
        <row r="10">
          <cell r="C10" t="str">
            <v>UFR de Pharmacie</v>
          </cell>
          <cell r="L10" t="str">
            <v>Formation en alternance via contrat de professionnalisation (CP) / Formation professionnelle (FP)</v>
          </cell>
        </row>
        <row r="11">
          <cell r="C11" t="str">
            <v>UFR de Physique</v>
          </cell>
          <cell r="H11" t="str">
            <v>Présentiel</v>
          </cell>
          <cell r="L11" t="str">
            <v>Formation initiale (FI) / Formation en alternance via contrat de professionnalisation (CP) / Formation professionnelle (FP)</v>
          </cell>
        </row>
        <row r="12">
          <cell r="C12" t="str">
            <v>UFR des Sciences du Vivant</v>
          </cell>
          <cell r="H12" t="str">
            <v>Distanciel</v>
          </cell>
          <cell r="L12" t="str">
            <v>Formation initiale (FI) / Formation en alternance via l'apprentissage (FA) / Formation en alternance via contrat de professionnalisation (CP)</v>
          </cell>
        </row>
        <row r="13">
          <cell r="A13" t="str">
            <v>SEMESTRE</v>
          </cell>
          <cell r="C13" t="str">
            <v>UFR des Sciences Fondamentales et Biomédicales</v>
          </cell>
          <cell r="H13" t="str">
            <v>Hybride</v>
          </cell>
          <cell r="J13" t="str">
            <v>Note 0</v>
          </cell>
          <cell r="L13" t="str">
            <v>Formation initiale (FI) / Formation en alternance via contrat de professionnalisation (CP) / Formation professionnelle (FP)</v>
          </cell>
        </row>
        <row r="14">
          <cell r="A14" t="str">
            <v>ITINERAIRE</v>
          </cell>
          <cell r="C14" t="str">
            <v>UFR des Sciences Humaines et Sociales</v>
          </cell>
          <cell r="J14" t="str">
            <v>Coefficient 0</v>
          </cell>
          <cell r="L14" t="str">
            <v>Formation initiale (FI) / Formation en alternance via l'apprentissage (FA) / Formation professionnelle (FP)</v>
          </cell>
        </row>
        <row r="15">
          <cell r="A15" t="str">
            <v>BLOC</v>
          </cell>
          <cell r="C15" t="str">
            <v>UFR d'Odontologie</v>
          </cell>
          <cell r="J15" t="str">
            <v>Défaillant</v>
          </cell>
          <cell r="L15" t="str">
            <v>Formation en alternance via l'apprentissage (FA) / Formation en alternance via contrat de professionnalisation (CP) / Formation professionnelle (FP)</v>
          </cell>
        </row>
        <row r="16">
          <cell r="A16" t="str">
            <v>UE</v>
          </cell>
          <cell r="C16" t="str">
            <v>UFR EILA</v>
          </cell>
          <cell r="J16" t="str">
            <v>Non calcul</v>
          </cell>
          <cell r="L16" t="str">
            <v>Formation initiale (FI) / Formation en alternance via l'apprentissage (FA) / Formation en alternance via contrat de professionnalisation (CP) / Formation professionnelle (FP)</v>
          </cell>
        </row>
        <row r="17">
          <cell r="A17" t="str">
            <v>ECUE</v>
          </cell>
          <cell r="C17" t="str">
            <v>UFR Etudes Anglophones</v>
          </cell>
        </row>
        <row r="18">
          <cell r="A18" t="str">
            <v>ECUE MUTUALISE</v>
          </cell>
          <cell r="C18" t="str">
            <v>UFR GHES</v>
          </cell>
        </row>
        <row r="19">
          <cell r="A19" t="str">
            <v>STAGE</v>
          </cell>
          <cell r="C19" t="str">
            <v>UFR Informatique</v>
          </cell>
        </row>
        <row r="20">
          <cell r="C20" t="str">
            <v>UFR LAC</v>
          </cell>
          <cell r="K20" t="str">
            <v>EIDD</v>
          </cell>
        </row>
        <row r="21">
          <cell r="C21" t="str">
            <v>UFR LCAO</v>
          </cell>
          <cell r="K21" t="str">
            <v>Faculté de Droit et d'Economie Gestion</v>
          </cell>
        </row>
        <row r="22">
          <cell r="C22" t="str">
            <v>UFR Linguistique</v>
          </cell>
          <cell r="H22" t="str">
            <v>Faculté de Santé</v>
          </cell>
          <cell r="K22" t="str">
            <v>IHSS</v>
          </cell>
        </row>
        <row r="23">
          <cell r="C23" t="str">
            <v xml:space="preserve">UFR Mathématiques  </v>
          </cell>
          <cell r="H23" t="str">
            <v>Faculté des Sciences</v>
          </cell>
          <cell r="K23" t="str">
            <v>Institut de Psychologie</v>
          </cell>
        </row>
        <row r="24">
          <cell r="C24" t="str">
            <v>UFR Mathématiques Informatique</v>
          </cell>
          <cell r="H24" t="str">
            <v>Faculté Sociétés et Humanités</v>
          </cell>
          <cell r="K24" t="str">
            <v>IPGP</v>
          </cell>
        </row>
        <row r="25">
          <cell r="C25" t="str">
            <v>UFR STAPS</v>
          </cell>
          <cell r="H25" t="str">
            <v>IPGP</v>
          </cell>
          <cell r="K25" t="str">
            <v>IUT de Paris - Rives de Seine</v>
          </cell>
        </row>
        <row r="26">
          <cell r="C26" t="str">
            <v>Faculté de Santé</v>
          </cell>
          <cell r="K26" t="str">
            <v>IUT de Paris Pajol</v>
          </cell>
        </row>
        <row r="27">
          <cell r="C27" t="str">
            <v>Faculté des Sciences</v>
          </cell>
          <cell r="K27" t="str">
            <v>UFR de Chimie</v>
          </cell>
        </row>
        <row r="28">
          <cell r="C28" t="str">
            <v>Faculté Sociétés et Humanités</v>
          </cell>
          <cell r="K28" t="str">
            <v>UFR de Médecine</v>
          </cell>
        </row>
        <row r="29">
          <cell r="H29" t="str">
            <v>OUI</v>
          </cell>
          <cell r="K29" t="str">
            <v>UFR de Pharmacie</v>
          </cell>
        </row>
        <row r="30">
          <cell r="H30" t="str">
            <v>NON</v>
          </cell>
          <cell r="K30" t="str">
            <v>UFR de Physique</v>
          </cell>
        </row>
        <row r="31">
          <cell r="K31" t="str">
            <v>UFR des Sciences du Vivant</v>
          </cell>
        </row>
        <row r="32">
          <cell r="B32" t="str">
            <v>Formation initiale (FI)</v>
          </cell>
          <cell r="K32" t="str">
            <v>UFR des Sciences Fondamentales et Biomédicales</v>
          </cell>
        </row>
        <row r="33">
          <cell r="B33" t="str">
            <v>Formation en alternance via l'apprentissage (FA)</v>
          </cell>
          <cell r="K33" t="str">
            <v>UFR des Sciences Humaines et Sociales</v>
          </cell>
        </row>
        <row r="34">
          <cell r="B34" t="str">
            <v>Formation en alternance via contrat de professionnalisation (CP)</v>
          </cell>
          <cell r="K34" t="str">
            <v>UFR d'Odontologie</v>
          </cell>
        </row>
        <row r="35">
          <cell r="B35" t="str">
            <v>Formation professionnelle (FP)</v>
          </cell>
          <cell r="K35" t="str">
            <v>UFR EILA</v>
          </cell>
        </row>
        <row r="36">
          <cell r="B36" t="str">
            <v>Formation initiale (FI) / Formation professionnelle (FP)</v>
          </cell>
          <cell r="K36" t="str">
            <v>UFR Etudes Anglophones</v>
          </cell>
        </row>
        <row r="37">
          <cell r="B37" t="str">
            <v xml:space="preserve">Formation initiale (FI) / Formation en alternance via l'apprentissage (FA) </v>
          </cell>
          <cell r="K37" t="str">
            <v>UFR GHES</v>
          </cell>
        </row>
        <row r="38">
          <cell r="B38" t="str">
            <v>Formation initiale (FI) / Formation en alternance via contrat de professionnalisation (CP)</v>
          </cell>
          <cell r="K38" t="str">
            <v>UFR Informatique</v>
          </cell>
        </row>
        <row r="39">
          <cell r="B39" t="str">
            <v>Formation en alternance via l'apprentissage (FA) / Formation en alternance via contrat de professionnalisation (CP)</v>
          </cell>
          <cell r="K39" t="str">
            <v>UFR LAC</v>
          </cell>
        </row>
        <row r="40">
          <cell r="B40" t="str">
            <v>Formation en alternance via l'apprentissage (FA) / Formation professionnelle (FP)</v>
          </cell>
          <cell r="K40" t="str">
            <v>UFR LCAO</v>
          </cell>
        </row>
        <row r="41">
          <cell r="B41" t="str">
            <v>Formation en alternance via contrat de professionnalisation (CP) / Formation professionnelle (FP)</v>
          </cell>
          <cell r="K41" t="str">
            <v>UFR Linguistique</v>
          </cell>
        </row>
        <row r="42">
          <cell r="B42" t="str">
            <v>Formation initiale (FI) / Formation en alternance via contrat de professionnalisation (CP) / Formation professionnelle (FP)</v>
          </cell>
          <cell r="K42" t="str">
            <v xml:space="preserve">UFR Mathématiques  </v>
          </cell>
        </row>
        <row r="43">
          <cell r="B43" t="str">
            <v>Formation initiale (FI) / Formation en alternance via l'apprentissage (FA) / Formation en alternance via contrat de professionnalisation (CP)</v>
          </cell>
          <cell r="K43" t="str">
            <v>UFR Mathématiques Informatique</v>
          </cell>
        </row>
        <row r="44">
          <cell r="B44" t="str">
            <v>Formation initiale (FI) / Formation en alternance via contrat de professionnalisation (CP) / Formation professionnelle (FP)</v>
          </cell>
          <cell r="K44" t="str">
            <v>UFR STAPS</v>
          </cell>
        </row>
        <row r="45">
          <cell r="B45" t="str">
            <v>Formation initiale (FI) / Formation en alternance via l'apprentissage (FA) / Formation professionnelle (FP)</v>
          </cell>
          <cell r="K45" t="str">
            <v>Faculté de Santé</v>
          </cell>
        </row>
        <row r="46">
          <cell r="B46" t="str">
            <v>Formation en alternance via l'apprentissage (FA) / Formation en alternance via contrat de professionnalisation (CP) / Formation professionnelle (FP)</v>
          </cell>
          <cell r="K46" t="str">
            <v>Faculté des Sciences</v>
          </cell>
        </row>
        <row r="47">
          <cell r="B47" t="str">
            <v>Formation initiale (FI) / Formation en alternance via l'apprentissage (FA) / Formation en alternance via contrat de professionnalisation (CP) / Formation professionnelle (FP)</v>
          </cell>
          <cell r="K47" t="str">
            <v>Faculté Sociétés et Humanités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ésentation"/>
      <sheetName val="2. MCCC spécifiques"/>
      <sheetName val="3. Maquette"/>
      <sheetName val="4. Correspondance moodle-RI"/>
      <sheetName val="Compétences"/>
      <sheetName val="Liste des mentions"/>
      <sheetName val="BDD"/>
    </sheetNames>
    <sheetDataSet>
      <sheetData sheetId="0" refreshError="1"/>
      <sheetData sheetId="1"/>
      <sheetData sheetId="2" refreshError="1"/>
      <sheetData sheetId="3" refreshError="1"/>
      <sheetData sheetId="4" refreshError="1"/>
      <sheetData sheetId="5">
        <row r="4">
          <cell r="A4" t="str">
            <v>ANALYSE ET POLITIQUE ÉCONOMIQUE</v>
          </cell>
        </row>
        <row r="5">
          <cell r="A5" t="str">
            <v>APPROCHES INTERDISCIPLINAIRES DE LA RECHERCHE ET DE L'ENSEIGNEMENT (AIRE)</v>
          </cell>
        </row>
        <row r="6">
          <cell r="A6" t="str">
            <v>BIO-INFORMATIQUE</v>
          </cell>
        </row>
        <row r="7">
          <cell r="A7" t="str">
            <v>BIOLOGIE INTÉGRATIVE ET PHYSIOLOGIE</v>
          </cell>
        </row>
        <row r="8">
          <cell r="A8" t="str">
            <v>BIOLOGIE MOLÉCULAIRE ET CELLULAIRE</v>
          </cell>
        </row>
        <row r="9">
          <cell r="A9" t="str">
            <v>BIOLOGIE-SANTÉ</v>
          </cell>
        </row>
        <row r="10">
          <cell r="A10" t="str">
            <v>CHIMIE</v>
          </cell>
        </row>
        <row r="11">
          <cell r="A11" t="str">
            <v>CINÉMA ET AUDIOVISUEL</v>
          </cell>
        </row>
        <row r="12">
          <cell r="A12" t="str">
            <v>COMPTABILITÉ - CONTRÔLE - AUDIT</v>
          </cell>
        </row>
        <row r="13">
          <cell r="A13" t="str">
            <v>CONTRÔLE DE GESTION ET AUDIT ORGANISATIONNEL</v>
          </cell>
        </row>
        <row r="14">
          <cell r="A14" t="str">
            <v>CRÉATION ARTISTIQUE</v>
          </cell>
        </row>
        <row r="15">
          <cell r="A15" t="str">
            <v>DIDACTIQUE DES LANGUES</v>
          </cell>
        </row>
        <row r="16">
          <cell r="A16" t="str">
            <v>DIDACTIQUE DES SCIENCES</v>
          </cell>
        </row>
        <row r="17">
          <cell r="A17" t="str">
            <v>DROIT BANCAIRE ET FINANCIER</v>
          </cell>
        </row>
        <row r="18">
          <cell r="A18" t="str">
            <v>DROIT COMPARÉ</v>
          </cell>
        </row>
        <row r="19">
          <cell r="A19" t="str">
            <v>DROIT DE LA SANTÉ</v>
          </cell>
        </row>
        <row r="20">
          <cell r="A20" t="str">
            <v>DROIT DES AFFAIRES</v>
          </cell>
        </row>
        <row r="21">
          <cell r="A21" t="str">
            <v>DROIT DU NUMÉRIQUE</v>
          </cell>
        </row>
        <row r="22">
          <cell r="A22" t="str">
            <v>DROIT INTERNATIONAL</v>
          </cell>
        </row>
        <row r="23">
          <cell r="A23" t="str">
            <v>DROIT NOTARIAL</v>
          </cell>
        </row>
        <row r="24">
          <cell r="A24" t="str">
            <v>DROIT PRIVÉ</v>
          </cell>
        </row>
        <row r="25">
          <cell r="A25" t="str">
            <v>DROIT PUBLIC</v>
          </cell>
        </row>
        <row r="26">
          <cell r="A26" t="str">
            <v>ÉCONOMIE APPLIQUÉE</v>
          </cell>
        </row>
        <row r="27">
          <cell r="A27" t="str">
            <v>ÉCONOMIE DE LA SANTÉ</v>
          </cell>
        </row>
        <row r="28">
          <cell r="A28" t="str">
            <v>ÉNERGIE</v>
          </cell>
        </row>
        <row r="29">
          <cell r="A29" t="str">
            <v>ERGONOMIE</v>
          </cell>
        </row>
        <row r="30">
          <cell r="A30" t="str">
            <v>ÉTHIQUE</v>
          </cell>
        </row>
        <row r="31">
          <cell r="A31" t="str">
            <v>GÉNÉTIQUE</v>
          </cell>
        </row>
        <row r="32">
          <cell r="A32" t="str">
            <v>GÉOGRAPHIE, AMÉNAGEMENT, ENVIRONNEMENT ET DÉVELOPPEMENT</v>
          </cell>
        </row>
        <row r="33">
          <cell r="A33" t="str">
            <v>GESTION DES RESSOURCES HUMAINES</v>
          </cell>
        </row>
        <row r="34">
          <cell r="A34" t="str">
            <v>HISTOIRE DU DROIT ET DES INSTITUTIONS</v>
          </cell>
        </row>
        <row r="35">
          <cell r="A35" t="str">
            <v>HISTOIRE ET PHILOSOPHIE DES SCIENCES</v>
          </cell>
        </row>
        <row r="36">
          <cell r="A36" t="str">
            <v>HISTOIRE, CIVILISATIONS, PATRIMOINE</v>
          </cell>
        </row>
        <row r="37">
          <cell r="A37" t="str">
            <v xml:space="preserve">INFORMATIQUE </v>
          </cell>
        </row>
        <row r="38">
          <cell r="A38" t="str">
            <v xml:space="preserve">INFORMATIQUE </v>
          </cell>
        </row>
        <row r="39">
          <cell r="A39" t="str">
            <v>INGÉNIERIE DE LA SANTÉ</v>
          </cell>
        </row>
        <row r="40">
          <cell r="A40" t="str">
            <v>DROIT PRIVÉ</v>
          </cell>
        </row>
        <row r="41">
          <cell r="A41" t="str">
            <v>LANGUES ÉTRANGÈRES APPLIQUEES</v>
          </cell>
        </row>
        <row r="42">
          <cell r="A42" t="str">
            <v>LANGUES, LITTERATURES ET CIVILISATIONS ÉTRANGÈRES ET RÉGIONALES</v>
          </cell>
        </row>
        <row r="43">
          <cell r="A43" t="str">
            <v>LETTRES ET HUMANITÉS</v>
          </cell>
        </row>
        <row r="44">
          <cell r="A44" t="str">
            <v>LETTRES ET HUMANITÉS</v>
          </cell>
        </row>
        <row r="45">
          <cell r="A45" t="str">
            <v>MANAGEMENT</v>
          </cell>
        </row>
        <row r="46">
          <cell r="A46" t="str">
            <v>MATHÉMATIQUES ET APPLICATIONS</v>
          </cell>
        </row>
        <row r="47">
          <cell r="A47" t="str">
            <v>MATHÉMATIQUES ET APPLICATIONS</v>
          </cell>
        </row>
        <row r="48">
          <cell r="A48" t="str">
            <v>MÉTHODES INFORMATIQUES APPLIQUÉES À LA GESTION DES ENTREPRISES - MIAGE</v>
          </cell>
        </row>
        <row r="49">
          <cell r="A49" t="str">
            <v>MÉTIERS DES ÉTUDES, DU CONSEIL ET DE L'INTERVENTION (MECI)</v>
          </cell>
        </row>
        <row r="50">
          <cell r="A50" t="str">
            <v>MONNAIE, BANQUE, FINANCE, ASSURANCE</v>
          </cell>
        </row>
        <row r="51">
          <cell r="A51" t="str">
            <v>NEUROSCIENCES</v>
          </cell>
        </row>
        <row r="52">
          <cell r="A52" t="str">
            <v>PHYSIQUE FONDAMENTALE ET APPLICATIONS</v>
          </cell>
        </row>
        <row r="53">
          <cell r="A53" t="str">
            <v>PSYCHOLOGIE</v>
          </cell>
        </row>
        <row r="54">
          <cell r="A54" t="str">
            <v>ÉCONOMIE ET PSYCHOLOGIE</v>
          </cell>
        </row>
        <row r="55">
          <cell r="A55" t="str">
            <v>PSYCHOLOGIE : PSYCHOPATHOLOGIE CLINIQUE PSYCHANALYTIQUE</v>
          </cell>
        </row>
        <row r="56">
          <cell r="A56" t="str">
            <v>PSYCHOLOGIE CLINIQUE, PSYCHOPATHOLOGIE ET PSYCHOLOGIE DE LA SANTÉ</v>
          </cell>
        </row>
        <row r="57">
          <cell r="A57" t="str">
            <v>PSYCHOLOGIE : NEUROPSYCHOLOGIE</v>
          </cell>
        </row>
        <row r="58">
          <cell r="A58" t="str">
            <v>PSYCHOLOGIE DU DÉVELOPPEMENT</v>
          </cell>
        </row>
        <row r="59">
          <cell r="A59" t="str">
            <v>PSYCHOLOGIE SOCIALE, DU TRAVAIL ET DES ORGANISATIONS</v>
          </cell>
        </row>
        <row r="60">
          <cell r="A60" t="str">
            <v>RISQUES ET ENVIRONNEMENT</v>
          </cell>
        </row>
        <row r="61">
          <cell r="A61" t="str">
            <v>SANTÉ</v>
          </cell>
        </row>
        <row r="62">
          <cell r="A62" t="str">
            <v>SANTÉ PUBLIQUE</v>
          </cell>
        </row>
        <row r="63">
          <cell r="A63" t="str">
            <v>SCIENCE DES MATERIAUX AVANCES ET NANOTECHNOLOGIE / ADVANCED MATERIALS SCIENCE AND NANOTECHNOLOGY</v>
          </cell>
        </row>
        <row r="64">
          <cell r="A64" t="str">
            <v>SCIENCES COGNITIVES</v>
          </cell>
        </row>
        <row r="65">
          <cell r="A65" t="str">
            <v>SCIENCES DE LA TERRE ET DES PLANÈTES, ENVIRONNEMENT</v>
          </cell>
        </row>
        <row r="66">
          <cell r="A66" t="str">
            <v>SCIENCES DE L'ÉDUCATION ET DE LA FORMATION</v>
          </cell>
        </row>
        <row r="67">
          <cell r="A67" t="str">
            <v>SCIENCES DU LANGAGE</v>
          </cell>
        </row>
        <row r="68">
          <cell r="A68" t="str">
            <v>SCIENCES DU MÉDICAMENT ET DES PRODUITS DE SANTÉ</v>
          </cell>
        </row>
        <row r="69">
          <cell r="A69" t="str">
            <v>SCIENCES ET GÉNIE DES MATÉRIAUX</v>
          </cell>
        </row>
        <row r="70">
          <cell r="A70" t="str">
            <v>SCIENCES SOCIALES</v>
          </cell>
        </row>
        <row r="71">
          <cell r="A71" t="str">
            <v>SOCIOLOGIE</v>
          </cell>
        </row>
        <row r="72">
          <cell r="A72" t="str">
            <v>SPACE (OBSERVATOIRE DE LA TERRE  - ASTROPHYSIQUE 6 INGENIERIE DES SATELLITES) / SPACE (EARTH OBSERVATION - ASTROPHYSICS - SATELLITE TECHNOLOGIES</v>
          </cell>
        </row>
        <row r="73">
          <cell r="A73" t="str">
            <v>STAPS : ACTIVITÉ PHYSIQUE ET ADAPTÉE ET SANTÉ</v>
          </cell>
        </row>
        <row r="74">
          <cell r="A74" t="str">
            <v>STAPS : ENTRAÎNEMENT ET OPTIMISATION DE LA PERFORMANCE SPORTIVE</v>
          </cell>
        </row>
        <row r="75">
          <cell r="A75" t="str">
            <v>TOXICOLOGIE ET ÉCO-TOXICOLOGIE</v>
          </cell>
        </row>
        <row r="76">
          <cell r="A76" t="str">
            <v>TRADUCTION ET INTERPRÉTATION</v>
          </cell>
        </row>
        <row r="77">
          <cell r="A77" t="str">
            <v>CHIMIE ET SCIENCES DES MATERIAUX</v>
          </cell>
        </row>
        <row r="78">
          <cell r="A78" t="str">
            <v>SCIENCE DES DONNÉES</v>
          </cell>
        </row>
      </sheetData>
      <sheetData sheetId="6">
        <row r="1">
          <cell r="A1" t="str">
            <v>Semestre 1</v>
          </cell>
          <cell r="C1" t="str">
            <v>EIDD</v>
          </cell>
          <cell r="G1" t="str">
            <v>Faculté de Santé</v>
          </cell>
          <cell r="J1" t="str">
            <v>OUI</v>
          </cell>
          <cell r="L1" t="str">
            <v>Formation initiale (FI)</v>
          </cell>
        </row>
        <row r="2">
          <cell r="A2" t="str">
            <v>Semestre 2</v>
          </cell>
          <cell r="C2" t="str">
            <v>Faculté de Droit et d'Economie Gestion</v>
          </cell>
          <cell r="G2" t="str">
            <v>Faculté des Sciences</v>
          </cell>
          <cell r="J2" t="str">
            <v>NON</v>
          </cell>
          <cell r="L2" t="str">
            <v>Formation en alternance via l'apprentissage (FA)</v>
          </cell>
        </row>
        <row r="3">
          <cell r="A3" t="str">
            <v>Semestre 3</v>
          </cell>
          <cell r="C3" t="str">
            <v>IHSS</v>
          </cell>
          <cell r="G3" t="str">
            <v>Faculté Sociétés et Humanités</v>
          </cell>
          <cell r="L3" t="str">
            <v>Formation en alternance via contrat de professionnalisation (CP)</v>
          </cell>
        </row>
        <row r="4">
          <cell r="A4" t="str">
            <v>Semestre 4</v>
          </cell>
          <cell r="C4" t="str">
            <v>Institut de Psychologie</v>
          </cell>
          <cell r="G4" t="str">
            <v>IPGP</v>
          </cell>
          <cell r="J4" t="str">
            <v>OUI</v>
          </cell>
          <cell r="L4" t="str">
            <v>Formation professionnelle (FP)</v>
          </cell>
        </row>
        <row r="5">
          <cell r="A5" t="str">
            <v>Semestre 5</v>
          </cell>
          <cell r="C5" t="str">
            <v>IPGP</v>
          </cell>
          <cell r="J5" t="str">
            <v>NON</v>
          </cell>
          <cell r="L5" t="str">
            <v>Formation initiale (FI) / Formation professionnelle (FP)</v>
          </cell>
        </row>
        <row r="6">
          <cell r="A6" t="str">
            <v>Semestre 6</v>
          </cell>
          <cell r="C6" t="str">
            <v>IUT de Paris - Rives de Seine</v>
          </cell>
          <cell r="L6" t="str">
            <v xml:space="preserve">Formation initiale (FI) / Formation en alternance via l'apprentissage (FA) </v>
          </cell>
        </row>
        <row r="7">
          <cell r="C7" t="str">
            <v>IUT de Paris Pajol</v>
          </cell>
          <cell r="J7" t="str">
            <v>OUI</v>
          </cell>
          <cell r="L7" t="str">
            <v>Formation initiale (FI) / Formation en alternance via contrat de professionnalisation (CP)</v>
          </cell>
        </row>
        <row r="8">
          <cell r="C8" t="str">
            <v>UFR de Chimie</v>
          </cell>
          <cell r="J8" t="str">
            <v>NON</v>
          </cell>
          <cell r="L8" t="str">
            <v>Formation en alternance via l'apprentissage (FA) / Formation en alternance via contrat de professionnalisation (CP)</v>
          </cell>
        </row>
        <row r="9">
          <cell r="C9" t="str">
            <v>UFR de Médecine</v>
          </cell>
          <cell r="L9" t="str">
            <v>Formation en alternance via l'apprentissage (FA) / Formation professionnelle (FP)</v>
          </cell>
        </row>
        <row r="10">
          <cell r="C10" t="str">
            <v>UFR de Pharmacie</v>
          </cell>
          <cell r="L10" t="str">
            <v>Formation en alternance via contrat de professionnalisation (CP) / Formation professionnelle (FP)</v>
          </cell>
        </row>
        <row r="11">
          <cell r="C11" t="str">
            <v>UFR de Physique</v>
          </cell>
          <cell r="H11" t="str">
            <v>Présentiel</v>
          </cell>
          <cell r="L11" t="str">
            <v>Formation initiale (FI) / Formation en alternance via contrat de professionnalisation (CP) / Formation professionnelle (FP)</v>
          </cell>
        </row>
        <row r="12">
          <cell r="C12" t="str">
            <v>UFR des Sciences du Vivant</v>
          </cell>
          <cell r="H12" t="str">
            <v>Distanciel</v>
          </cell>
          <cell r="L12" t="str">
            <v>Formation initiale (FI) / Formation en alternance via l'apprentissage (FA) / Formation en alternance via contrat de professionnalisation (CP)</v>
          </cell>
        </row>
        <row r="13">
          <cell r="A13" t="str">
            <v>SEMESTRE</v>
          </cell>
          <cell r="C13" t="str">
            <v>UFR des Sciences Fondamentales et Biomédicales</v>
          </cell>
          <cell r="H13" t="str">
            <v>Hybride</v>
          </cell>
          <cell r="J13" t="str">
            <v>Note 0</v>
          </cell>
          <cell r="L13" t="str">
            <v>Formation initiale (FI) / Formation en alternance via contrat de professionnalisation (CP) / Formation professionnelle (FP)</v>
          </cell>
        </row>
        <row r="14">
          <cell r="A14" t="str">
            <v>ITINERAIRE</v>
          </cell>
          <cell r="C14" t="str">
            <v>UFR des Sciences Humaines et Sociales</v>
          </cell>
          <cell r="J14" t="str">
            <v>Coefficient 0</v>
          </cell>
          <cell r="L14" t="str">
            <v>Formation initiale (FI) / Formation en alternance via l'apprentissage (FA) / Formation professionnelle (FP)</v>
          </cell>
        </row>
        <row r="15">
          <cell r="A15" t="str">
            <v>BLOC</v>
          </cell>
          <cell r="C15" t="str">
            <v>UFR d'Odontologie</v>
          </cell>
          <cell r="J15" t="str">
            <v>Défaillant</v>
          </cell>
          <cell r="L15" t="str">
            <v>Formation en alternance via l'apprentissage (FA) / Formation en alternance via contrat de professionnalisation (CP) / Formation professionnelle (FP)</v>
          </cell>
        </row>
        <row r="16">
          <cell r="A16" t="str">
            <v>UE</v>
          </cell>
          <cell r="C16" t="str">
            <v>UFR EILA</v>
          </cell>
          <cell r="J16" t="str">
            <v>Non calcul</v>
          </cell>
          <cell r="L16" t="str">
            <v>Formation initiale (FI) / Formation en alternance via l'apprentissage (FA) / Formation en alternance via contrat de professionnalisation (CP) / Formation professionnelle (FP)</v>
          </cell>
        </row>
        <row r="17">
          <cell r="A17" t="str">
            <v>ECUE</v>
          </cell>
          <cell r="C17" t="str">
            <v>UFR Etudes Anglophones</v>
          </cell>
        </row>
        <row r="18">
          <cell r="A18" t="str">
            <v>ECUE MUTUALISE</v>
          </cell>
          <cell r="C18" t="str">
            <v>UFR GHES</v>
          </cell>
        </row>
        <row r="19">
          <cell r="A19" t="str">
            <v>STAGE</v>
          </cell>
          <cell r="C19" t="str">
            <v>UFR Informatique</v>
          </cell>
        </row>
        <row r="20">
          <cell r="C20" t="str">
            <v>UFR LAC</v>
          </cell>
          <cell r="K20" t="str">
            <v>EIDD</v>
          </cell>
        </row>
        <row r="21">
          <cell r="C21" t="str">
            <v>UFR LCAO</v>
          </cell>
          <cell r="K21" t="str">
            <v>Faculté de Droit et d'Economie Gestion</v>
          </cell>
        </row>
        <row r="22">
          <cell r="C22" t="str">
            <v>UFR Linguistique</v>
          </cell>
          <cell r="H22" t="str">
            <v>Faculté de Santé</v>
          </cell>
          <cell r="K22" t="str">
            <v>IHSS</v>
          </cell>
        </row>
        <row r="23">
          <cell r="C23" t="str">
            <v xml:space="preserve">UFR Mathématiques  </v>
          </cell>
          <cell r="H23" t="str">
            <v>Faculté des Sciences</v>
          </cell>
          <cell r="K23" t="str">
            <v>Institut de Psychologie</v>
          </cell>
        </row>
        <row r="24">
          <cell r="C24" t="str">
            <v>UFR Mathématiques Informatique</v>
          </cell>
          <cell r="H24" t="str">
            <v>Faculté Sociétés et Humanités</v>
          </cell>
          <cell r="K24" t="str">
            <v>IPGP</v>
          </cell>
        </row>
        <row r="25">
          <cell r="C25" t="str">
            <v>UFR STAPS</v>
          </cell>
          <cell r="H25" t="str">
            <v>IPGP</v>
          </cell>
          <cell r="K25" t="str">
            <v>IUT de Paris - Rives de Seine</v>
          </cell>
        </row>
        <row r="26">
          <cell r="C26" t="str">
            <v>Faculté de Santé</v>
          </cell>
          <cell r="K26" t="str">
            <v>IUT de Paris Pajol</v>
          </cell>
        </row>
        <row r="27">
          <cell r="C27" t="str">
            <v>Faculté des Sciences</v>
          </cell>
          <cell r="K27" t="str">
            <v>UFR de Chimie</v>
          </cell>
        </row>
        <row r="28">
          <cell r="C28" t="str">
            <v>Faculté Sociétés et Humanités</v>
          </cell>
          <cell r="K28" t="str">
            <v>UFR de Médecine</v>
          </cell>
        </row>
        <row r="29">
          <cell r="H29" t="str">
            <v>OUI</v>
          </cell>
          <cell r="K29" t="str">
            <v>UFR de Pharmacie</v>
          </cell>
        </row>
        <row r="30">
          <cell r="H30" t="str">
            <v>NON</v>
          </cell>
          <cell r="K30" t="str">
            <v>UFR de Physique</v>
          </cell>
        </row>
        <row r="31">
          <cell r="K31" t="str">
            <v>UFR des Sciences du Vivant</v>
          </cell>
        </row>
        <row r="32">
          <cell r="B32" t="str">
            <v>Formation initiale (FI)</v>
          </cell>
          <cell r="K32" t="str">
            <v>UFR des Sciences Fondamentales et Biomédicales</v>
          </cell>
        </row>
        <row r="33">
          <cell r="B33" t="str">
            <v>Formation en alternance via l'apprentissage (FA)</v>
          </cell>
          <cell r="K33" t="str">
            <v>UFR des Sciences Humaines et Sociales</v>
          </cell>
        </row>
        <row r="34">
          <cell r="B34" t="str">
            <v>Formation en alternance via contrat de professionnalisation (CP)</v>
          </cell>
          <cell r="K34" t="str">
            <v>UFR d'Odontologie</v>
          </cell>
        </row>
        <row r="35">
          <cell r="B35" t="str">
            <v>Formation professionnelle (FP)</v>
          </cell>
          <cell r="K35" t="str">
            <v>UFR EILA</v>
          </cell>
        </row>
        <row r="36">
          <cell r="B36" t="str">
            <v>Formation initiale (FI) / Formation professionnelle (FP)</v>
          </cell>
          <cell r="K36" t="str">
            <v>UFR Etudes Anglophones</v>
          </cell>
        </row>
        <row r="37">
          <cell r="B37" t="str">
            <v xml:space="preserve">Formation initiale (FI) / Formation en alternance via l'apprentissage (FA) </v>
          </cell>
          <cell r="K37" t="str">
            <v>UFR GHES</v>
          </cell>
        </row>
        <row r="38">
          <cell r="B38" t="str">
            <v>Formation initiale (FI) / Formation en alternance via contrat de professionnalisation (CP)</v>
          </cell>
          <cell r="K38" t="str">
            <v>UFR Informatique</v>
          </cell>
        </row>
        <row r="39">
          <cell r="B39" t="str">
            <v>Formation en alternance via l'apprentissage (FA) / Formation en alternance via contrat de professionnalisation (CP)</v>
          </cell>
          <cell r="K39" t="str">
            <v>UFR LAC</v>
          </cell>
        </row>
        <row r="40">
          <cell r="B40" t="str">
            <v>Formation en alternance via l'apprentissage (FA) / Formation professionnelle (FP)</v>
          </cell>
          <cell r="K40" t="str">
            <v>UFR LCAO</v>
          </cell>
        </row>
        <row r="41">
          <cell r="B41" t="str">
            <v>Formation en alternance via contrat de professionnalisation (CP) / Formation professionnelle (FP)</v>
          </cell>
          <cell r="K41" t="str">
            <v>UFR Linguistique</v>
          </cell>
        </row>
        <row r="42">
          <cell r="B42" t="str">
            <v>Formation initiale (FI) / Formation en alternance via contrat de professionnalisation (CP) / Formation professionnelle (FP)</v>
          </cell>
          <cell r="K42" t="str">
            <v xml:space="preserve">UFR Mathématiques  </v>
          </cell>
        </row>
        <row r="43">
          <cell r="B43" t="str">
            <v>Formation initiale (FI) / Formation en alternance via l'apprentissage (FA) / Formation en alternance via contrat de professionnalisation (CP)</v>
          </cell>
          <cell r="K43" t="str">
            <v>UFR Mathématiques Informatique</v>
          </cell>
        </row>
        <row r="44">
          <cell r="B44" t="str">
            <v>Formation initiale (FI) / Formation en alternance via contrat de professionnalisation (CP) / Formation professionnelle (FP)</v>
          </cell>
          <cell r="K44" t="str">
            <v>UFR STAPS</v>
          </cell>
        </row>
        <row r="45">
          <cell r="B45" t="str">
            <v>Formation initiale (FI) / Formation en alternance via l'apprentissage (FA) / Formation professionnelle (FP)</v>
          </cell>
          <cell r="K45" t="str">
            <v>Faculté de Santé</v>
          </cell>
        </row>
        <row r="46">
          <cell r="B46" t="str">
            <v>Formation en alternance via l'apprentissage (FA) / Formation en alternance via contrat de professionnalisation (CP) / Formation professionnelle (FP)</v>
          </cell>
          <cell r="K46" t="str">
            <v>Faculté des Sciences</v>
          </cell>
        </row>
        <row r="47">
          <cell r="B47" t="str">
            <v>Formation initiale (FI) / Formation en alternance via l'apprentissage (FA) / Formation en alternance via contrat de professionnalisation (CP) / Formation professionnelle (FP)</v>
          </cell>
          <cell r="K47" t="str">
            <v>Faculté Sociétés et Humanités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ésentation"/>
      <sheetName val="2. MCCC spécifiques"/>
      <sheetName val="3. Maquette"/>
      <sheetName val="4. Correspondance moodle-RI"/>
      <sheetName val="Compétences"/>
      <sheetName val="Liste des mentions"/>
      <sheetName val="BDD"/>
    </sheetNames>
    <sheetDataSet>
      <sheetData sheetId="0"/>
      <sheetData sheetId="1">
        <row r="2">
          <cell r="F2"/>
        </row>
      </sheetData>
      <sheetData sheetId="2"/>
      <sheetData sheetId="3"/>
      <sheetData sheetId="4"/>
      <sheetData sheetId="5">
        <row r="4">
          <cell r="A4" t="str">
            <v>ANALYSE ET POLITIQUE ÉCONOMIQUE</v>
          </cell>
        </row>
        <row r="5">
          <cell r="A5" t="str">
            <v>APPROCHES INTERDISCIPLINAIRES DE LA RECHERCHE ET DE L'ENSEIGNEMENT (AIRE)</v>
          </cell>
        </row>
        <row r="6">
          <cell r="A6" t="str">
            <v>BIO-INFORMATIQUE</v>
          </cell>
        </row>
        <row r="7">
          <cell r="A7" t="str">
            <v>BIOLOGIE INTÉGRATIVE ET PHYSIOLOGIE</v>
          </cell>
        </row>
        <row r="8">
          <cell r="A8" t="str">
            <v>BIOLOGIE MOLÉCULAIRE ET CELLULAIRE</v>
          </cell>
        </row>
        <row r="9">
          <cell r="A9" t="str">
            <v>BIOLOGIE-SANTÉ</v>
          </cell>
        </row>
        <row r="10">
          <cell r="A10" t="str">
            <v>CHIMIE</v>
          </cell>
        </row>
        <row r="11">
          <cell r="A11" t="str">
            <v>CINÉMA ET AUDIOVISUEL</v>
          </cell>
        </row>
        <row r="12">
          <cell r="A12" t="str">
            <v>COMPTABILITÉ - CONTRÔLE - AUDIT</v>
          </cell>
        </row>
        <row r="13">
          <cell r="A13" t="str">
            <v>CONTRÔLE DE GESTION ET AUDIT ORGANISATIONNEL</v>
          </cell>
        </row>
        <row r="14">
          <cell r="A14" t="str">
            <v>CRÉATION ARTISTIQUE</v>
          </cell>
        </row>
        <row r="15">
          <cell r="A15" t="str">
            <v>DIDACTIQUE DES LANGUES</v>
          </cell>
        </row>
        <row r="16">
          <cell r="A16" t="str">
            <v>DIDACTIQUE DES SCIENCES</v>
          </cell>
        </row>
        <row r="17">
          <cell r="A17" t="str">
            <v>DROIT BANCAIRE ET FINANCIER</v>
          </cell>
        </row>
        <row r="18">
          <cell r="A18" t="str">
            <v>DROIT COMPARÉ</v>
          </cell>
        </row>
        <row r="19">
          <cell r="A19" t="str">
            <v>DROIT DE LA SANTÉ</v>
          </cell>
        </row>
        <row r="20">
          <cell r="A20" t="str">
            <v>DROIT DES AFFAIRES</v>
          </cell>
        </row>
        <row r="21">
          <cell r="A21" t="str">
            <v>DROIT DU NUMÉRIQUE</v>
          </cell>
        </row>
        <row r="22">
          <cell r="A22" t="str">
            <v>DROIT INTERNATIONAL</v>
          </cell>
        </row>
        <row r="23">
          <cell r="A23" t="str">
            <v>DROIT NOTARIAL</v>
          </cell>
        </row>
        <row r="24">
          <cell r="A24" t="str">
            <v>DROIT PRIVÉ</v>
          </cell>
        </row>
        <row r="25">
          <cell r="A25" t="str">
            <v>DROIT PUBLIC</v>
          </cell>
        </row>
        <row r="26">
          <cell r="A26" t="str">
            <v>ÉCONOMIE APPLIQUÉE</v>
          </cell>
        </row>
        <row r="27">
          <cell r="A27" t="str">
            <v>ÉCONOMIE DE LA SANTÉ</v>
          </cell>
        </row>
        <row r="28">
          <cell r="A28" t="str">
            <v>ÉNERGIE</v>
          </cell>
        </row>
        <row r="29">
          <cell r="A29" t="str">
            <v>ERGONOMIE</v>
          </cell>
        </row>
        <row r="30">
          <cell r="A30" t="str">
            <v>ÉTHIQUE</v>
          </cell>
        </row>
        <row r="31">
          <cell r="A31" t="str">
            <v>GÉNÉTIQUE</v>
          </cell>
        </row>
        <row r="32">
          <cell r="A32" t="str">
            <v>GÉOGRAPHIE, AMÉNAGEMENT, ENVIRONNEMENT ET DÉVELOPPEMENT</v>
          </cell>
        </row>
        <row r="33">
          <cell r="A33" t="str">
            <v>GESTION DES RESSOURCES HUMAINES</v>
          </cell>
        </row>
        <row r="34">
          <cell r="A34" t="str">
            <v>HISTOIRE DU DROIT ET DES INSTITUTIONS</v>
          </cell>
        </row>
        <row r="35">
          <cell r="A35" t="str">
            <v>HISTOIRE ET PHILOSOPHIE DES SCIENCES</v>
          </cell>
        </row>
        <row r="36">
          <cell r="A36" t="str">
            <v>HISTOIRE, CIVILISATIONS, PATRIMOINE</v>
          </cell>
        </row>
        <row r="37">
          <cell r="A37" t="str">
            <v xml:space="preserve">INFORMATIQUE </v>
          </cell>
        </row>
        <row r="38">
          <cell r="A38" t="str">
            <v xml:space="preserve">INFORMATIQUE </v>
          </cell>
        </row>
        <row r="39">
          <cell r="A39" t="str">
            <v>INGÉNIERIE DE LA SANTÉ</v>
          </cell>
        </row>
        <row r="40">
          <cell r="A40" t="str">
            <v>DROIT PRIVÉ</v>
          </cell>
        </row>
        <row r="41">
          <cell r="A41" t="str">
            <v>LANGUES ÉTRANGÈRES APPLIQUEES</v>
          </cell>
        </row>
        <row r="42">
          <cell r="A42" t="str">
            <v>LANGUES, LITTERATURES ET CIVILISATIONS ÉTRANGÈRES ET RÉGIONALES</v>
          </cell>
        </row>
        <row r="43">
          <cell r="A43" t="str">
            <v>LETTRES ET HUMANITÉS</v>
          </cell>
        </row>
        <row r="44">
          <cell r="A44" t="str">
            <v>LETTRES ET HUMANITÉS</v>
          </cell>
        </row>
        <row r="45">
          <cell r="A45" t="str">
            <v>MANAGEMENT</v>
          </cell>
        </row>
        <row r="46">
          <cell r="A46" t="str">
            <v>MATHÉMATIQUES ET APPLICATIONS</v>
          </cell>
        </row>
        <row r="47">
          <cell r="A47" t="str">
            <v>MATHÉMATIQUES ET APPLICATIONS</v>
          </cell>
        </row>
        <row r="48">
          <cell r="A48" t="str">
            <v>MÉTHODES INFORMATIQUES APPLIQUÉES À LA GESTION DES ENTREPRISES - MIAGE</v>
          </cell>
        </row>
        <row r="49">
          <cell r="A49" t="str">
            <v>MÉTIERS DES ÉTUDES, DU CONSEIL ET DE L'INTERVENTION (MECI)</v>
          </cell>
        </row>
        <row r="50">
          <cell r="A50" t="str">
            <v>MONNAIE, BANQUE, FINANCE, ASSURANCE</v>
          </cell>
        </row>
        <row r="51">
          <cell r="A51" t="str">
            <v>NEUROSCIENCES</v>
          </cell>
        </row>
        <row r="52">
          <cell r="A52" t="str">
            <v>PHYSIQUE FONDAMENTALE ET APPLICATIONS</v>
          </cell>
        </row>
        <row r="53">
          <cell r="A53" t="str">
            <v>PSYCHOLOGIE</v>
          </cell>
        </row>
        <row r="54">
          <cell r="A54" t="str">
            <v>ÉCONOMIE ET PSYCHOLOGIE</v>
          </cell>
        </row>
        <row r="55">
          <cell r="A55" t="str">
            <v>PSYCHOLOGIE : PSYCHOPATHOLOGIE CLINIQUE PSYCHANALYTIQUE</v>
          </cell>
        </row>
        <row r="56">
          <cell r="A56" t="str">
            <v>PSYCHOLOGIE CLINIQUE, PSYCHOPATHOLOGIE ET PSYCHOLOGIE DE LA SANTÉ</v>
          </cell>
        </row>
        <row r="57">
          <cell r="A57" t="str">
            <v>PSYCHOLOGIE : NEUROPSYCHOLOGIE</v>
          </cell>
        </row>
        <row r="58">
          <cell r="A58" t="str">
            <v>PSYCHOLOGIE DU DÉVELOPPEMENT</v>
          </cell>
        </row>
        <row r="59">
          <cell r="A59" t="str">
            <v>PSYCHOLOGIE SOCIALE, DU TRAVAIL ET DES ORGANISATIONS</v>
          </cell>
        </row>
        <row r="60">
          <cell r="A60" t="str">
            <v>RISQUES ET ENVIRONNEMENT</v>
          </cell>
        </row>
        <row r="61">
          <cell r="A61" t="str">
            <v>SANTÉ</v>
          </cell>
        </row>
        <row r="62">
          <cell r="A62" t="str">
            <v>SANTÉ PUBLIQUE</v>
          </cell>
        </row>
        <row r="63">
          <cell r="A63" t="str">
            <v>SCIENCE DES MATERIAUX AVANCES ET NANOTECHNOLOGIE / ADVANCED MATERIALS SCIENCE AND NANOTECHNOLOGY</v>
          </cell>
        </row>
        <row r="64">
          <cell r="A64" t="str">
            <v>SCIENCES COGNITIVES</v>
          </cell>
        </row>
        <row r="65">
          <cell r="A65" t="str">
            <v>SCIENCES DE LA TERRE ET DES PLANÈTES, ENVIRONNEMENT</v>
          </cell>
        </row>
        <row r="66">
          <cell r="A66" t="str">
            <v>SCIENCES DE L'ÉDUCATION ET DE LA FORMATION</v>
          </cell>
        </row>
        <row r="67">
          <cell r="A67" t="str">
            <v>SCIENCES DU LANGAGE</v>
          </cell>
        </row>
        <row r="68">
          <cell r="A68" t="str">
            <v>SCIENCES DU MÉDICAMENT ET DES PRODUITS DE SANTÉ</v>
          </cell>
        </row>
        <row r="69">
          <cell r="A69" t="str">
            <v>SCIENCES ET GÉNIE DES MATÉRIAUX</v>
          </cell>
        </row>
        <row r="70">
          <cell r="A70" t="str">
            <v>SCIENCES SOCIALES</v>
          </cell>
        </row>
        <row r="71">
          <cell r="A71" t="str">
            <v>SOCIOLOGIE</v>
          </cell>
        </row>
        <row r="72">
          <cell r="A72" t="str">
            <v>SPACE (OBSERVATOIRE DE LA TERRE  - ASTROPHYSIQUE 6 INGENIERIE DES SATELLITES) / SPACE (EARTH OBSERVATION - ASTROPHYSICS - SATELLITE TECHNOLOGIES</v>
          </cell>
        </row>
        <row r="73">
          <cell r="A73" t="str">
            <v>STAPS : ACTIVITÉ PHYSIQUE ET ADAPTÉE ET SANTÉ</v>
          </cell>
        </row>
        <row r="74">
          <cell r="A74" t="str">
            <v>STAPS : ENTRAÎNEMENT ET OPTIMISATION DE LA PERFORMANCE SPORTIVE</v>
          </cell>
        </row>
        <row r="75">
          <cell r="A75" t="str">
            <v>TOXICOLOGIE ET ÉCO-TOXICOLOGIE</v>
          </cell>
        </row>
        <row r="76">
          <cell r="A76" t="str">
            <v>TRADUCTION ET INTERPRÉTATION</v>
          </cell>
        </row>
        <row r="77">
          <cell r="A77" t="str">
            <v>CHIMIE ET SCIENCES DES MATERIAUX</v>
          </cell>
        </row>
        <row r="78">
          <cell r="A78" t="str">
            <v>SCIENCE DES DONNÉES</v>
          </cell>
        </row>
      </sheetData>
      <sheetData sheetId="6">
        <row r="1">
          <cell r="A1" t="str">
            <v>Semestre 1</v>
          </cell>
          <cell r="C1" t="str">
            <v>EIDD</v>
          </cell>
          <cell r="G1" t="str">
            <v>Faculté de Santé</v>
          </cell>
          <cell r="J1" t="str">
            <v>OUI</v>
          </cell>
          <cell r="L1" t="str">
            <v>Formation initiale (FI)</v>
          </cell>
        </row>
        <row r="2">
          <cell r="A2" t="str">
            <v>Semestre 2</v>
          </cell>
          <cell r="C2" t="str">
            <v>Faculté de Droit et d'Economie Gestion</v>
          </cell>
          <cell r="G2" t="str">
            <v>Faculté des Sciences</v>
          </cell>
          <cell r="J2" t="str">
            <v>NON</v>
          </cell>
          <cell r="L2" t="str">
            <v>Formation en alternance via l'apprentissage (FA)</v>
          </cell>
        </row>
        <row r="3">
          <cell r="A3" t="str">
            <v>Semestre 3</v>
          </cell>
          <cell r="C3" t="str">
            <v>IHSS</v>
          </cell>
          <cell r="G3" t="str">
            <v>Faculté Sociétés et Humanités</v>
          </cell>
          <cell r="L3" t="str">
            <v>Formation en alternance via contrat de professionnalisation (CP)</v>
          </cell>
        </row>
        <row r="4">
          <cell r="A4" t="str">
            <v>Semestre 4</v>
          </cell>
          <cell r="C4" t="str">
            <v>Institut de Psychologie</v>
          </cell>
          <cell r="G4" t="str">
            <v>IPGP</v>
          </cell>
          <cell r="J4" t="str">
            <v>OUI</v>
          </cell>
          <cell r="L4" t="str">
            <v>Formation professionnelle (FP)</v>
          </cell>
        </row>
        <row r="5">
          <cell r="A5" t="str">
            <v>Semestre 5</v>
          </cell>
          <cell r="C5" t="str">
            <v>IPGP</v>
          </cell>
          <cell r="J5" t="str">
            <v>NON</v>
          </cell>
          <cell r="L5" t="str">
            <v>Formation initiale (FI) / Formation professionnelle (FP)</v>
          </cell>
        </row>
        <row r="6">
          <cell r="A6" t="str">
            <v>Semestre 6</v>
          </cell>
          <cell r="C6" t="str">
            <v>IUT de Paris - Rives de Seine</v>
          </cell>
          <cell r="L6" t="str">
            <v xml:space="preserve">Formation initiale (FI) / Formation en alternance via l'apprentissage (FA) </v>
          </cell>
        </row>
        <row r="7">
          <cell r="C7" t="str">
            <v>IUT de Paris Pajol</v>
          </cell>
          <cell r="J7" t="str">
            <v>OUI</v>
          </cell>
          <cell r="L7" t="str">
            <v>Formation initiale (FI) / Formation en alternance via contrat de professionnalisation (CP)</v>
          </cell>
        </row>
        <row r="8">
          <cell r="C8" t="str">
            <v>UFR de Chimie</v>
          </cell>
          <cell r="J8" t="str">
            <v>NON</v>
          </cell>
          <cell r="L8" t="str">
            <v>Formation en alternance via l'apprentissage (FA) / Formation en alternance via contrat de professionnalisation (CP)</v>
          </cell>
        </row>
        <row r="9">
          <cell r="C9" t="str">
            <v>UFR de Médecine</v>
          </cell>
          <cell r="L9" t="str">
            <v>Formation en alternance via l'apprentissage (FA) / Formation professionnelle (FP)</v>
          </cell>
        </row>
        <row r="10">
          <cell r="C10" t="str">
            <v>UFR de Pharmacie</v>
          </cell>
          <cell r="L10" t="str">
            <v>Formation en alternance via contrat de professionnalisation (CP) / Formation professionnelle (FP)</v>
          </cell>
        </row>
        <row r="11">
          <cell r="C11" t="str">
            <v>UFR de Physique</v>
          </cell>
          <cell r="H11" t="str">
            <v>Présentiel</v>
          </cell>
          <cell r="L11" t="str">
            <v>Formation initiale (FI) / Formation en alternance via contrat de professionnalisation (CP) / Formation professionnelle (FP)</v>
          </cell>
        </row>
        <row r="12">
          <cell r="C12" t="str">
            <v>UFR des Sciences du Vivant</v>
          </cell>
          <cell r="H12" t="str">
            <v>Distanciel</v>
          </cell>
          <cell r="L12" t="str">
            <v>Formation initiale (FI) / Formation en alternance via l'apprentissage (FA) / Formation en alternance via contrat de professionnalisation (CP)</v>
          </cell>
        </row>
        <row r="13">
          <cell r="A13" t="str">
            <v>SEMESTRE</v>
          </cell>
          <cell r="C13" t="str">
            <v>UFR des Sciences Fondamentales et Biomédicales</v>
          </cell>
          <cell r="H13" t="str">
            <v>Hybride</v>
          </cell>
          <cell r="J13" t="str">
            <v>Note 0</v>
          </cell>
          <cell r="L13" t="str">
            <v>Formation initiale (FI) / Formation en alternance via contrat de professionnalisation (CP) / Formation professionnelle (FP)</v>
          </cell>
        </row>
        <row r="14">
          <cell r="A14" t="str">
            <v>ITINERAIRE</v>
          </cell>
          <cell r="C14" t="str">
            <v>UFR des Sciences Humaines et Sociales</v>
          </cell>
          <cell r="J14" t="str">
            <v>Coefficient 0</v>
          </cell>
          <cell r="L14" t="str">
            <v>Formation initiale (FI) / Formation en alternance via l'apprentissage (FA) / Formation professionnelle (FP)</v>
          </cell>
        </row>
        <row r="15">
          <cell r="A15" t="str">
            <v>BLOC</v>
          </cell>
          <cell r="C15" t="str">
            <v>UFR d'Odontologie</v>
          </cell>
          <cell r="J15" t="str">
            <v>Défaillant</v>
          </cell>
          <cell r="L15" t="str">
            <v>Formation en alternance via l'apprentissage (FA) / Formation en alternance via contrat de professionnalisation (CP) / Formation professionnelle (FP)</v>
          </cell>
        </row>
        <row r="16">
          <cell r="A16" t="str">
            <v>UE</v>
          </cell>
          <cell r="C16" t="str">
            <v>UFR EILA</v>
          </cell>
          <cell r="J16" t="str">
            <v>Non calcul</v>
          </cell>
          <cell r="L16" t="str">
            <v>Formation initiale (FI) / Formation en alternance via l'apprentissage (FA) / Formation en alternance via contrat de professionnalisation (CP) / Formation professionnelle (FP)</v>
          </cell>
        </row>
        <row r="17">
          <cell r="A17" t="str">
            <v>ECUE</v>
          </cell>
          <cell r="C17" t="str">
            <v>UFR Etudes Anglophones</v>
          </cell>
        </row>
        <row r="18">
          <cell r="A18" t="str">
            <v>ECUE MUTUALISE</v>
          </cell>
          <cell r="C18" t="str">
            <v>UFR GHES</v>
          </cell>
        </row>
        <row r="19">
          <cell r="A19" t="str">
            <v>STAGE</v>
          </cell>
          <cell r="C19" t="str">
            <v>UFR Informatique</v>
          </cell>
        </row>
        <row r="20">
          <cell r="A20"/>
          <cell r="C20" t="str">
            <v>UFR LAC</v>
          </cell>
          <cell r="K20" t="str">
            <v>EIDD</v>
          </cell>
        </row>
        <row r="21">
          <cell r="C21" t="str">
            <v>UFR LCAO</v>
          </cell>
          <cell r="K21" t="str">
            <v>Faculté de Droit et d'Economie Gestion</v>
          </cell>
        </row>
        <row r="22">
          <cell r="C22" t="str">
            <v>UFR Linguistique</v>
          </cell>
          <cell r="H22" t="str">
            <v>Faculté de Santé</v>
          </cell>
          <cell r="K22" t="str">
            <v>IHSS</v>
          </cell>
        </row>
        <row r="23">
          <cell r="C23" t="str">
            <v xml:space="preserve">UFR Mathématiques  </v>
          </cell>
          <cell r="H23" t="str">
            <v>Faculté des Sciences</v>
          </cell>
          <cell r="K23" t="str">
            <v>Institut de Psychologie</v>
          </cell>
        </row>
        <row r="24">
          <cell r="C24" t="str">
            <v>UFR Mathématiques Informatique</v>
          </cell>
          <cell r="H24" t="str">
            <v>Faculté Sociétés et Humanités</v>
          </cell>
          <cell r="K24" t="str">
            <v>IPGP</v>
          </cell>
        </row>
        <row r="25">
          <cell r="C25" t="str">
            <v>UFR STAPS</v>
          </cell>
          <cell r="H25" t="str">
            <v>IPGP</v>
          </cell>
          <cell r="K25" t="str">
            <v>IUT de Paris - Rives de Seine</v>
          </cell>
        </row>
        <row r="26">
          <cell r="C26" t="str">
            <v>Faculté de Santé</v>
          </cell>
          <cell r="K26" t="str">
            <v>IUT de Paris Pajol</v>
          </cell>
        </row>
        <row r="27">
          <cell r="C27" t="str">
            <v>Faculté des Sciences</v>
          </cell>
          <cell r="K27" t="str">
            <v>UFR de Chimie</v>
          </cell>
        </row>
        <row r="28">
          <cell r="C28" t="str">
            <v>Faculté Sociétés et Humanités</v>
          </cell>
          <cell r="K28" t="str">
            <v>UFR de Médecine</v>
          </cell>
        </row>
        <row r="29">
          <cell r="H29" t="str">
            <v>OUI</v>
          </cell>
          <cell r="K29" t="str">
            <v>UFR de Pharmacie</v>
          </cell>
        </row>
        <row r="30">
          <cell r="H30" t="str">
            <v>NON</v>
          </cell>
          <cell r="K30" t="str">
            <v>UFR de Physique</v>
          </cell>
        </row>
        <row r="31">
          <cell r="K31" t="str">
            <v>UFR des Sciences du Vivant</v>
          </cell>
        </row>
        <row r="32">
          <cell r="B32" t="str">
            <v>Formation initiale (FI)</v>
          </cell>
          <cell r="K32" t="str">
            <v>UFR des Sciences Fondamentales et Biomédicales</v>
          </cell>
        </row>
        <row r="33">
          <cell r="B33" t="str">
            <v>Formation en alternance via l'apprentissage (FA)</v>
          </cell>
          <cell r="K33" t="str">
            <v>UFR des Sciences Humaines et Sociales</v>
          </cell>
        </row>
        <row r="34">
          <cell r="B34" t="str">
            <v>Formation en alternance via contrat de professionnalisation (CP)</v>
          </cell>
          <cell r="K34" t="str">
            <v>UFR d'Odontologie</v>
          </cell>
        </row>
        <row r="35">
          <cell r="B35" t="str">
            <v>Formation professionnelle (FP)</v>
          </cell>
          <cell r="K35" t="str">
            <v>UFR EILA</v>
          </cell>
        </row>
        <row r="36">
          <cell r="B36" t="str">
            <v>Formation initiale (FI) / Formation professionnelle (FP)</v>
          </cell>
          <cell r="K36" t="str">
            <v>UFR Etudes Anglophones</v>
          </cell>
        </row>
        <row r="37">
          <cell r="B37" t="str">
            <v xml:space="preserve">Formation initiale (FI) / Formation en alternance via l'apprentissage (FA) </v>
          </cell>
          <cell r="K37" t="str">
            <v>UFR GHES</v>
          </cell>
        </row>
        <row r="38">
          <cell r="B38" t="str">
            <v>Formation initiale (FI) / Formation en alternance via contrat de professionnalisation (CP)</v>
          </cell>
          <cell r="K38" t="str">
            <v>UFR Informatique</v>
          </cell>
        </row>
        <row r="39">
          <cell r="B39" t="str">
            <v>Formation en alternance via l'apprentissage (FA) / Formation en alternance via contrat de professionnalisation (CP)</v>
          </cell>
          <cell r="K39" t="str">
            <v>UFR LAC</v>
          </cell>
        </row>
        <row r="40">
          <cell r="B40" t="str">
            <v>Formation en alternance via l'apprentissage (FA) / Formation professionnelle (FP)</v>
          </cell>
          <cell r="K40" t="str">
            <v>UFR LCAO</v>
          </cell>
        </row>
        <row r="41">
          <cell r="B41" t="str">
            <v>Formation en alternance via contrat de professionnalisation (CP) / Formation professionnelle (FP)</v>
          </cell>
          <cell r="K41" t="str">
            <v>UFR Linguistique</v>
          </cell>
        </row>
        <row r="42">
          <cell r="B42" t="str">
            <v>Formation initiale (FI) / Formation en alternance via contrat de professionnalisation (CP) / Formation professionnelle (FP)</v>
          </cell>
          <cell r="K42" t="str">
            <v xml:space="preserve">UFR Mathématiques  </v>
          </cell>
        </row>
        <row r="43">
          <cell r="B43" t="str">
            <v>Formation initiale (FI) / Formation en alternance via l'apprentissage (FA) / Formation en alternance via contrat de professionnalisation (CP)</v>
          </cell>
          <cell r="K43" t="str">
            <v>UFR Mathématiques Informatique</v>
          </cell>
        </row>
        <row r="44">
          <cell r="B44" t="str">
            <v>Formation initiale (FI) / Formation en alternance via contrat de professionnalisation (CP) / Formation professionnelle (FP)</v>
          </cell>
          <cell r="K44" t="str">
            <v>UFR STAPS</v>
          </cell>
        </row>
        <row r="45">
          <cell r="B45" t="str">
            <v>Formation initiale (FI) / Formation en alternance via l'apprentissage (FA) / Formation professionnelle (FP)</v>
          </cell>
          <cell r="K45" t="str">
            <v>Faculté de Santé</v>
          </cell>
        </row>
        <row r="46">
          <cell r="B46" t="str">
            <v>Formation en alternance via l'apprentissage (FA) / Formation en alternance via contrat de professionnalisation (CP) / Formation professionnelle (FP)</v>
          </cell>
          <cell r="K46" t="str">
            <v>Faculté des Sciences</v>
          </cell>
        </row>
        <row r="47">
          <cell r="B47" t="str">
            <v>Formation initiale (FI) / Formation en alternance via l'apprentissage (FA) / Formation en alternance via contrat de professionnalisation (CP) / Formation professionnelle (FP)</v>
          </cell>
          <cell r="K47" t="str">
            <v>Faculté Sociétés et Humanités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ésentation"/>
      <sheetName val="2. MCCC spécifiques"/>
      <sheetName val="3. Maquette"/>
      <sheetName val="4. Correspondance moodle-RI"/>
      <sheetName val="Compétences"/>
      <sheetName val="Liste des mentions"/>
      <sheetName val="BDD"/>
    </sheetNames>
    <sheetDataSet>
      <sheetData sheetId="0"/>
      <sheetData sheetId="1">
        <row r="2">
          <cell r="F2"/>
        </row>
      </sheetData>
      <sheetData sheetId="2"/>
      <sheetData sheetId="3"/>
      <sheetData sheetId="4"/>
      <sheetData sheetId="5">
        <row r="4">
          <cell r="A4" t="str">
            <v>ANALYSE ET POLITIQUE ÉCONOMIQUE</v>
          </cell>
        </row>
        <row r="5">
          <cell r="A5" t="str">
            <v>APPROCHES INTERDISCIPLINAIRES DE LA RECHERCHE ET DE L'ENSEIGNEMENT (AIRE)</v>
          </cell>
        </row>
        <row r="6">
          <cell r="A6" t="str">
            <v>BIO-INFORMATIQUE</v>
          </cell>
        </row>
        <row r="7">
          <cell r="A7" t="str">
            <v>BIOLOGIE INTÉGRATIVE ET PHYSIOLOGIE</v>
          </cell>
        </row>
        <row r="8">
          <cell r="A8" t="str">
            <v>BIOLOGIE MOLÉCULAIRE ET CELLULAIRE</v>
          </cell>
        </row>
        <row r="9">
          <cell r="A9" t="str">
            <v>BIOLOGIE-SANTÉ</v>
          </cell>
        </row>
        <row r="10">
          <cell r="A10" t="str">
            <v>CHIMIE</v>
          </cell>
        </row>
        <row r="11">
          <cell r="A11" t="str">
            <v>CINÉMA ET AUDIOVISUEL</v>
          </cell>
        </row>
        <row r="12">
          <cell r="A12" t="str">
            <v>COMPTABILITÉ - CONTRÔLE - AUDIT</v>
          </cell>
        </row>
        <row r="13">
          <cell r="A13" t="str">
            <v>CONTRÔLE DE GESTION ET AUDIT ORGANISATIONNEL</v>
          </cell>
        </row>
        <row r="14">
          <cell r="A14" t="str">
            <v>CRÉATION ARTISTIQUE</v>
          </cell>
        </row>
        <row r="15">
          <cell r="A15" t="str">
            <v>DIDACTIQUE DES LANGUES</v>
          </cell>
        </row>
        <row r="16">
          <cell r="A16" t="str">
            <v>DIDACTIQUE DES SCIENCES</v>
          </cell>
        </row>
        <row r="17">
          <cell r="A17" t="str">
            <v>DROIT BANCAIRE ET FINANCIER</v>
          </cell>
        </row>
        <row r="18">
          <cell r="A18" t="str">
            <v>DROIT COMPARÉ</v>
          </cell>
        </row>
        <row r="19">
          <cell r="A19" t="str">
            <v>DROIT DE LA SANTÉ</v>
          </cell>
        </row>
        <row r="20">
          <cell r="A20" t="str">
            <v>DROIT DES AFFAIRES</v>
          </cell>
        </row>
        <row r="21">
          <cell r="A21" t="str">
            <v>DROIT DU NUMÉRIQUE</v>
          </cell>
        </row>
        <row r="22">
          <cell r="A22" t="str">
            <v>DROIT INTERNATIONAL</v>
          </cell>
        </row>
        <row r="23">
          <cell r="A23" t="str">
            <v>DROIT NOTARIAL</v>
          </cell>
        </row>
        <row r="24">
          <cell r="A24" t="str">
            <v>DROIT PRIVÉ</v>
          </cell>
        </row>
        <row r="25">
          <cell r="A25" t="str">
            <v>DROIT PUBLIC</v>
          </cell>
        </row>
        <row r="26">
          <cell r="A26" t="str">
            <v>ÉCONOMIE APPLIQUÉE</v>
          </cell>
        </row>
        <row r="27">
          <cell r="A27" t="str">
            <v>ÉCONOMIE DE LA SANTÉ</v>
          </cell>
        </row>
        <row r="28">
          <cell r="A28" t="str">
            <v>ÉNERGIE</v>
          </cell>
        </row>
        <row r="29">
          <cell r="A29" t="str">
            <v>ERGONOMIE</v>
          </cell>
        </row>
        <row r="30">
          <cell r="A30" t="str">
            <v>ÉTHIQUE</v>
          </cell>
        </row>
        <row r="31">
          <cell r="A31" t="str">
            <v>GÉNÉTIQUE</v>
          </cell>
        </row>
        <row r="32">
          <cell r="A32" t="str">
            <v>GÉOGRAPHIE, AMÉNAGEMENT, ENVIRONNEMENT ET DÉVELOPPEMENT</v>
          </cell>
        </row>
        <row r="33">
          <cell r="A33" t="str">
            <v>GESTION DES RESSOURCES HUMAINES</v>
          </cell>
        </row>
        <row r="34">
          <cell r="A34" t="str">
            <v>HISTOIRE DU DROIT ET DES INSTITUTIONS</v>
          </cell>
        </row>
        <row r="35">
          <cell r="A35" t="str">
            <v>HISTOIRE ET PHILOSOPHIE DES SCIENCES</v>
          </cell>
        </row>
        <row r="36">
          <cell r="A36" t="str">
            <v>HISTOIRE, CIVILISATIONS, PATRIMOINE</v>
          </cell>
        </row>
        <row r="37">
          <cell r="A37" t="str">
            <v xml:space="preserve">INFORMATIQUE </v>
          </cell>
        </row>
        <row r="38">
          <cell r="A38" t="str">
            <v xml:space="preserve">INFORMATIQUE </v>
          </cell>
        </row>
        <row r="39">
          <cell r="A39" t="str">
            <v>INGÉNIERIE DE LA SANTÉ</v>
          </cell>
        </row>
        <row r="40">
          <cell r="A40" t="str">
            <v>DROIT PRIVÉ</v>
          </cell>
        </row>
        <row r="41">
          <cell r="A41" t="str">
            <v>LANGUES ÉTRANGÈRES APPLIQUEES</v>
          </cell>
        </row>
        <row r="42">
          <cell r="A42" t="str">
            <v>LANGUES, LITTERATURES ET CIVILISATIONS ÉTRANGÈRES ET RÉGIONALES</v>
          </cell>
        </row>
        <row r="43">
          <cell r="A43" t="str">
            <v>LETTRES ET HUMANITÉS</v>
          </cell>
        </row>
        <row r="44">
          <cell r="A44" t="str">
            <v>LETTRES ET HUMANITÉS</v>
          </cell>
        </row>
        <row r="45">
          <cell r="A45" t="str">
            <v>MANAGEMENT</v>
          </cell>
        </row>
        <row r="46">
          <cell r="A46" t="str">
            <v>MATHÉMATIQUES ET APPLICATIONS</v>
          </cell>
        </row>
        <row r="47">
          <cell r="A47" t="str">
            <v>MATHÉMATIQUES ET APPLICATIONS</v>
          </cell>
        </row>
        <row r="48">
          <cell r="A48" t="str">
            <v>MÉTHODES INFORMATIQUES APPLIQUÉES À LA GESTION DES ENTREPRISES - MIAGE</v>
          </cell>
        </row>
        <row r="49">
          <cell r="A49" t="str">
            <v>MÉTIERS DES ÉTUDES, DU CONSEIL ET DE L'INTERVENTION (MECI)</v>
          </cell>
        </row>
        <row r="50">
          <cell r="A50" t="str">
            <v>MONNAIE, BANQUE, FINANCE, ASSURANCE</v>
          </cell>
        </row>
        <row r="51">
          <cell r="A51" t="str">
            <v>NEUROSCIENCES</v>
          </cell>
        </row>
        <row r="52">
          <cell r="A52" t="str">
            <v>PHYSIQUE FONDAMENTALE ET APPLICATIONS</v>
          </cell>
        </row>
        <row r="53">
          <cell r="A53" t="str">
            <v>PSYCHOLOGIE</v>
          </cell>
        </row>
        <row r="54">
          <cell r="A54" t="str">
            <v>ÉCONOMIE ET PSYCHOLOGIE</v>
          </cell>
        </row>
        <row r="55">
          <cell r="A55" t="str">
            <v>PSYCHOLOGIE : PSYCHOPATHOLOGIE CLINIQUE PSYCHANALYTIQUE</v>
          </cell>
        </row>
        <row r="56">
          <cell r="A56" t="str">
            <v>PSYCHOLOGIE CLINIQUE, PSYCHOPATHOLOGIE ET PSYCHOLOGIE DE LA SANTÉ</v>
          </cell>
        </row>
        <row r="57">
          <cell r="A57" t="str">
            <v>PSYCHOLOGIE : NEUROPSYCHOLOGIE</v>
          </cell>
        </row>
        <row r="58">
          <cell r="A58" t="str">
            <v>PSYCHOLOGIE DU DÉVELOPPEMENT</v>
          </cell>
        </row>
        <row r="59">
          <cell r="A59" t="str">
            <v>PSYCHOLOGIE SOCIALE, DU TRAVAIL ET DES ORGANISATIONS</v>
          </cell>
        </row>
        <row r="60">
          <cell r="A60" t="str">
            <v>RISQUES ET ENVIRONNEMENT</v>
          </cell>
        </row>
        <row r="61">
          <cell r="A61" t="str">
            <v>SANTÉ</v>
          </cell>
        </row>
        <row r="62">
          <cell r="A62" t="str">
            <v>SANTÉ PUBLIQUE</v>
          </cell>
        </row>
        <row r="63">
          <cell r="A63" t="str">
            <v>SCIENCE DES MATERIAUX AVANCES ET NANOTECHNOLOGIE / ADVANCED MATERIALS SCIENCE AND NANOTECHNOLOGY</v>
          </cell>
        </row>
        <row r="64">
          <cell r="A64" t="str">
            <v>SCIENCES COGNITIVES</v>
          </cell>
        </row>
        <row r="65">
          <cell r="A65" t="str">
            <v>SCIENCES DE LA TERRE ET DES PLANÈTES, ENVIRONNEMENT</v>
          </cell>
        </row>
        <row r="66">
          <cell r="A66" t="str">
            <v>SCIENCES DE L'ÉDUCATION ET DE LA FORMATION</v>
          </cell>
        </row>
        <row r="67">
          <cell r="A67" t="str">
            <v>SCIENCES DU LANGAGE</v>
          </cell>
        </row>
        <row r="68">
          <cell r="A68" t="str">
            <v>SCIENCES DU MÉDICAMENT ET DES PRODUITS DE SANTÉ</v>
          </cell>
        </row>
        <row r="69">
          <cell r="A69" t="str">
            <v>SCIENCES ET GÉNIE DES MATÉRIAUX</v>
          </cell>
        </row>
        <row r="70">
          <cell r="A70" t="str">
            <v>SCIENCES SOCIALES</v>
          </cell>
        </row>
        <row r="71">
          <cell r="A71" t="str">
            <v>SOCIOLOGIE</v>
          </cell>
        </row>
        <row r="72">
          <cell r="A72" t="str">
            <v>SPACE (OBSERVATOIRE DE LA TERRE  - ASTROPHYSIQUE 6 INGENIERIE DES SATELLITES) / SPACE (EARTH OBSERVATION - ASTROPHYSICS - SATELLITE TECHNOLOGIES</v>
          </cell>
        </row>
        <row r="73">
          <cell r="A73" t="str">
            <v>STAPS : ACTIVITÉ PHYSIQUE ET ADAPTÉE ET SANTÉ</v>
          </cell>
        </row>
        <row r="74">
          <cell r="A74" t="str">
            <v>STAPS : ENTRAÎNEMENT ET OPTIMISATION DE LA PERFORMANCE SPORTIVE</v>
          </cell>
        </row>
        <row r="75">
          <cell r="A75" t="str">
            <v>TOXICOLOGIE ET ÉCO-TOXICOLOGIE</v>
          </cell>
        </row>
        <row r="76">
          <cell r="A76" t="str">
            <v>TRADUCTION ET INTERPRÉTATION</v>
          </cell>
        </row>
        <row r="77">
          <cell r="A77" t="str">
            <v>CHIMIE ET SCIENCES DES MATERIAUX</v>
          </cell>
        </row>
        <row r="78">
          <cell r="A78" t="str">
            <v>SCIENCE DES DONNÉES</v>
          </cell>
        </row>
      </sheetData>
      <sheetData sheetId="6">
        <row r="1">
          <cell r="A1" t="str">
            <v>Semestre 1</v>
          </cell>
          <cell r="C1" t="str">
            <v>EIDD</v>
          </cell>
          <cell r="G1" t="str">
            <v>Faculté de Santé</v>
          </cell>
          <cell r="J1" t="str">
            <v>OUI</v>
          </cell>
          <cell r="L1" t="str">
            <v>Formation initiale (FI)</v>
          </cell>
        </row>
        <row r="2">
          <cell r="A2" t="str">
            <v>Semestre 2</v>
          </cell>
          <cell r="C2" t="str">
            <v>Faculté de Droit et d'Economie Gestion</v>
          </cell>
          <cell r="G2" t="str">
            <v>Faculté des Sciences</v>
          </cell>
          <cell r="J2" t="str">
            <v>NON</v>
          </cell>
          <cell r="L2" t="str">
            <v>Formation en alternance via l'apprentissage (FA)</v>
          </cell>
        </row>
        <row r="3">
          <cell r="A3" t="str">
            <v>Semestre 3</v>
          </cell>
          <cell r="C3" t="str">
            <v>IHSS</v>
          </cell>
          <cell r="G3" t="str">
            <v>Faculté Sociétés et Humanités</v>
          </cell>
          <cell r="L3" t="str">
            <v>Formation en alternance via contrat de professionnalisation (CP)</v>
          </cell>
        </row>
        <row r="4">
          <cell r="A4" t="str">
            <v>Semestre 4</v>
          </cell>
          <cell r="C4" t="str">
            <v>Institut de Psychologie</v>
          </cell>
          <cell r="G4" t="str">
            <v>IPGP</v>
          </cell>
          <cell r="J4" t="str">
            <v>OUI</v>
          </cell>
          <cell r="L4" t="str">
            <v>Formation professionnelle (FP)</v>
          </cell>
        </row>
        <row r="5">
          <cell r="A5" t="str">
            <v>Semestre 5</v>
          </cell>
          <cell r="C5" t="str">
            <v>IPGP</v>
          </cell>
          <cell r="J5" t="str">
            <v>NON</v>
          </cell>
          <cell r="L5" t="str">
            <v>Formation initiale (FI) / Formation professionnelle (FP)</v>
          </cell>
        </row>
        <row r="6">
          <cell r="A6" t="str">
            <v>Semestre 6</v>
          </cell>
          <cell r="C6" t="str">
            <v>IUT de Paris - Rives de Seine</v>
          </cell>
          <cell r="L6" t="str">
            <v xml:space="preserve">Formation initiale (FI) / Formation en alternance via l'apprentissage (FA) </v>
          </cell>
        </row>
        <row r="7">
          <cell r="C7" t="str">
            <v>IUT de Paris Pajol</v>
          </cell>
          <cell r="J7" t="str">
            <v>OUI</v>
          </cell>
          <cell r="L7" t="str">
            <v>Formation initiale (FI) / Formation en alternance via contrat de professionnalisation (CP)</v>
          </cell>
        </row>
        <row r="8">
          <cell r="C8" t="str">
            <v>UFR de Chimie</v>
          </cell>
          <cell r="J8" t="str">
            <v>NON</v>
          </cell>
          <cell r="L8" t="str">
            <v>Formation en alternance via l'apprentissage (FA) / Formation en alternance via contrat de professionnalisation (CP)</v>
          </cell>
        </row>
        <row r="9">
          <cell r="C9" t="str">
            <v>UFR de Médecine</v>
          </cell>
          <cell r="L9" t="str">
            <v>Formation en alternance via l'apprentissage (FA) / Formation professionnelle (FP)</v>
          </cell>
        </row>
        <row r="10">
          <cell r="C10" t="str">
            <v>UFR de Pharmacie</v>
          </cell>
          <cell r="L10" t="str">
            <v>Formation en alternance via contrat de professionnalisation (CP) / Formation professionnelle (FP)</v>
          </cell>
        </row>
        <row r="11">
          <cell r="C11" t="str">
            <v>UFR de Physique</v>
          </cell>
          <cell r="H11" t="str">
            <v>Présentiel</v>
          </cell>
          <cell r="L11" t="str">
            <v>Formation initiale (FI) / Formation en alternance via contrat de professionnalisation (CP) / Formation professionnelle (FP)</v>
          </cell>
        </row>
        <row r="12">
          <cell r="C12" t="str">
            <v>UFR des Sciences du Vivant</v>
          </cell>
          <cell r="H12" t="str">
            <v>Distanciel</v>
          </cell>
          <cell r="L12" t="str">
            <v>Formation initiale (FI) / Formation en alternance via l'apprentissage (FA) / Formation en alternance via contrat de professionnalisation (CP)</v>
          </cell>
        </row>
        <row r="13">
          <cell r="A13" t="str">
            <v>SEMESTRE</v>
          </cell>
          <cell r="C13" t="str">
            <v>UFR des Sciences Fondamentales et Biomédicales</v>
          </cell>
          <cell r="H13" t="str">
            <v>Hybride</v>
          </cell>
          <cell r="J13" t="str">
            <v>Note 0</v>
          </cell>
          <cell r="L13" t="str">
            <v>Formation initiale (FI) / Formation en alternance via contrat de professionnalisation (CP) / Formation professionnelle (FP)</v>
          </cell>
        </row>
        <row r="14">
          <cell r="A14" t="str">
            <v>ITINERAIRE</v>
          </cell>
          <cell r="C14" t="str">
            <v>UFR des Sciences Humaines et Sociales</v>
          </cell>
          <cell r="J14" t="str">
            <v>Coefficient 0</v>
          </cell>
          <cell r="L14" t="str">
            <v>Formation initiale (FI) / Formation en alternance via l'apprentissage (FA) / Formation professionnelle (FP)</v>
          </cell>
        </row>
        <row r="15">
          <cell r="A15" t="str">
            <v>BLOC</v>
          </cell>
          <cell r="C15" t="str">
            <v>UFR d'Odontologie</v>
          </cell>
          <cell r="J15" t="str">
            <v>Défaillant</v>
          </cell>
          <cell r="L15" t="str">
            <v>Formation en alternance via l'apprentissage (FA) / Formation en alternance via contrat de professionnalisation (CP) / Formation professionnelle (FP)</v>
          </cell>
        </row>
        <row r="16">
          <cell r="A16" t="str">
            <v>UE</v>
          </cell>
          <cell r="C16" t="str">
            <v>UFR EILA</v>
          </cell>
          <cell r="J16" t="str">
            <v>Non calcul</v>
          </cell>
          <cell r="L16" t="str">
            <v>Formation initiale (FI) / Formation en alternance via l'apprentissage (FA) / Formation en alternance via contrat de professionnalisation (CP) / Formation professionnelle (FP)</v>
          </cell>
        </row>
        <row r="17">
          <cell r="A17" t="str">
            <v>ECUE</v>
          </cell>
          <cell r="C17" t="str">
            <v>UFR Etudes Anglophones</v>
          </cell>
        </row>
        <row r="18">
          <cell r="A18" t="str">
            <v>ECUE MUTUALISE</v>
          </cell>
          <cell r="C18" t="str">
            <v>UFR GHES</v>
          </cell>
        </row>
        <row r="19">
          <cell r="A19" t="str">
            <v>STAGE</v>
          </cell>
          <cell r="C19" t="str">
            <v>UFR Informatique</v>
          </cell>
        </row>
        <row r="20">
          <cell r="A20"/>
          <cell r="C20" t="str">
            <v>UFR LAC</v>
          </cell>
          <cell r="K20" t="str">
            <v>EIDD</v>
          </cell>
        </row>
        <row r="21">
          <cell r="C21" t="str">
            <v>UFR LCAO</v>
          </cell>
          <cell r="K21" t="str">
            <v>Faculté de Droit et d'Economie Gestion</v>
          </cell>
        </row>
        <row r="22">
          <cell r="C22" t="str">
            <v>UFR Linguistique</v>
          </cell>
          <cell r="H22" t="str">
            <v>Faculté de Santé</v>
          </cell>
          <cell r="K22" t="str">
            <v>IHSS</v>
          </cell>
        </row>
        <row r="23">
          <cell r="C23" t="str">
            <v xml:space="preserve">UFR Mathématiques  </v>
          </cell>
          <cell r="H23" t="str">
            <v>Faculté des Sciences</v>
          </cell>
          <cell r="K23" t="str">
            <v>Institut de Psychologie</v>
          </cell>
        </row>
        <row r="24">
          <cell r="C24" t="str">
            <v>UFR Mathématiques Informatique</v>
          </cell>
          <cell r="H24" t="str">
            <v>Faculté Sociétés et Humanités</v>
          </cell>
          <cell r="K24" t="str">
            <v>IPGP</v>
          </cell>
        </row>
        <row r="25">
          <cell r="C25" t="str">
            <v>UFR STAPS</v>
          </cell>
          <cell r="H25" t="str">
            <v>IPGP</v>
          </cell>
          <cell r="K25" t="str">
            <v>IUT de Paris - Rives de Seine</v>
          </cell>
        </row>
        <row r="26">
          <cell r="C26" t="str">
            <v>Faculté de Santé</v>
          </cell>
          <cell r="K26" t="str">
            <v>IUT de Paris Pajol</v>
          </cell>
        </row>
        <row r="27">
          <cell r="C27" t="str">
            <v>Faculté des Sciences</v>
          </cell>
          <cell r="K27" t="str">
            <v>UFR de Chimie</v>
          </cell>
        </row>
        <row r="28">
          <cell r="C28" t="str">
            <v>Faculté Sociétés et Humanités</v>
          </cell>
          <cell r="K28" t="str">
            <v>UFR de Médecine</v>
          </cell>
        </row>
        <row r="29">
          <cell r="H29" t="str">
            <v>OUI</v>
          </cell>
          <cell r="K29" t="str">
            <v>UFR de Pharmacie</v>
          </cell>
        </row>
        <row r="30">
          <cell r="H30" t="str">
            <v>NON</v>
          </cell>
          <cell r="K30" t="str">
            <v>UFR de Physique</v>
          </cell>
        </row>
        <row r="31">
          <cell r="K31" t="str">
            <v>UFR des Sciences du Vivant</v>
          </cell>
        </row>
        <row r="32">
          <cell r="B32" t="str">
            <v>Formation initiale (FI)</v>
          </cell>
          <cell r="K32" t="str">
            <v>UFR des Sciences Fondamentales et Biomédicales</v>
          </cell>
        </row>
        <row r="33">
          <cell r="B33" t="str">
            <v>Formation en alternance via l'apprentissage (FA)</v>
          </cell>
          <cell r="K33" t="str">
            <v>UFR des Sciences Humaines et Sociales</v>
          </cell>
        </row>
        <row r="34">
          <cell r="B34" t="str">
            <v>Formation en alternance via contrat de professionnalisation (CP)</v>
          </cell>
          <cell r="K34" t="str">
            <v>UFR d'Odontologie</v>
          </cell>
        </row>
        <row r="35">
          <cell r="B35" t="str">
            <v>Formation professionnelle (FP)</v>
          </cell>
          <cell r="K35" t="str">
            <v>UFR EILA</v>
          </cell>
        </row>
        <row r="36">
          <cell r="B36" t="str">
            <v>Formation initiale (FI) / Formation professionnelle (FP)</v>
          </cell>
          <cell r="K36" t="str">
            <v>UFR Etudes Anglophones</v>
          </cell>
        </row>
        <row r="37">
          <cell r="B37" t="str">
            <v xml:space="preserve">Formation initiale (FI) / Formation en alternance via l'apprentissage (FA) </v>
          </cell>
          <cell r="K37" t="str">
            <v>UFR GHES</v>
          </cell>
        </row>
        <row r="38">
          <cell r="B38" t="str">
            <v>Formation initiale (FI) / Formation en alternance via contrat de professionnalisation (CP)</v>
          </cell>
          <cell r="K38" t="str">
            <v>UFR Informatique</v>
          </cell>
        </row>
        <row r="39">
          <cell r="B39" t="str">
            <v>Formation en alternance via l'apprentissage (FA) / Formation en alternance via contrat de professionnalisation (CP)</v>
          </cell>
          <cell r="K39" t="str">
            <v>UFR LAC</v>
          </cell>
        </row>
        <row r="40">
          <cell r="B40" t="str">
            <v>Formation en alternance via l'apprentissage (FA) / Formation professionnelle (FP)</v>
          </cell>
          <cell r="K40" t="str">
            <v>UFR LCAO</v>
          </cell>
        </row>
        <row r="41">
          <cell r="B41" t="str">
            <v>Formation en alternance via contrat de professionnalisation (CP) / Formation professionnelle (FP)</v>
          </cell>
          <cell r="K41" t="str">
            <v>UFR Linguistique</v>
          </cell>
        </row>
        <row r="42">
          <cell r="B42" t="str">
            <v>Formation initiale (FI) / Formation en alternance via contrat de professionnalisation (CP) / Formation professionnelle (FP)</v>
          </cell>
          <cell r="K42" t="str">
            <v xml:space="preserve">UFR Mathématiques  </v>
          </cell>
        </row>
        <row r="43">
          <cell r="B43" t="str">
            <v>Formation initiale (FI) / Formation en alternance via l'apprentissage (FA) / Formation en alternance via contrat de professionnalisation (CP)</v>
          </cell>
          <cell r="K43" t="str">
            <v>UFR Mathématiques Informatique</v>
          </cell>
        </row>
        <row r="44">
          <cell r="B44" t="str">
            <v>Formation initiale (FI) / Formation en alternance via contrat de professionnalisation (CP) / Formation professionnelle (FP)</v>
          </cell>
          <cell r="K44" t="str">
            <v>UFR STAPS</v>
          </cell>
        </row>
        <row r="45">
          <cell r="B45" t="str">
            <v>Formation initiale (FI) / Formation en alternance via l'apprentissage (FA) / Formation professionnelle (FP)</v>
          </cell>
          <cell r="K45" t="str">
            <v>Faculté de Santé</v>
          </cell>
        </row>
        <row r="46">
          <cell r="B46" t="str">
            <v>Formation en alternance via l'apprentissage (FA) / Formation en alternance via contrat de professionnalisation (CP) / Formation professionnelle (FP)</v>
          </cell>
          <cell r="K46" t="str">
            <v>Faculté des Sciences</v>
          </cell>
        </row>
        <row r="47">
          <cell r="B47" t="str">
            <v>Formation initiale (FI) / Formation en alternance via l'apprentissage (FA) / Formation en alternance via contrat de professionnalisation (CP) / Formation professionnelle (FP)</v>
          </cell>
          <cell r="K47" t="str">
            <v>Faculté Sociétés et Humanités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ésentation"/>
      <sheetName val="2. MCCC spécifiques"/>
      <sheetName val="3. Maquette"/>
      <sheetName val="4. Correspondance moodle-RI"/>
      <sheetName val="Compétences"/>
      <sheetName val="Liste des mentions"/>
      <sheetName val="BDD"/>
    </sheetNames>
    <sheetDataSet>
      <sheetData sheetId="0" refreshError="1"/>
      <sheetData sheetId="1"/>
      <sheetData sheetId="2" refreshError="1"/>
      <sheetData sheetId="3" refreshError="1"/>
      <sheetData sheetId="4" refreshError="1"/>
      <sheetData sheetId="5">
        <row r="4">
          <cell r="A4" t="str">
            <v>ANALYSE ET POLITIQUE ÉCONOMIQUE</v>
          </cell>
        </row>
        <row r="5">
          <cell r="A5" t="str">
            <v>APPROCHES INTERDISCIPLINAIRES DE LA RECHERCHE ET DE L'ENSEIGNEMENT (AIRE)</v>
          </cell>
        </row>
        <row r="6">
          <cell r="A6" t="str">
            <v>BIO-INFORMATIQUE</v>
          </cell>
        </row>
        <row r="7">
          <cell r="A7" t="str">
            <v>BIOLOGIE INTÉGRATIVE ET PHYSIOLOGIE</v>
          </cell>
        </row>
        <row r="8">
          <cell r="A8" t="str">
            <v>BIOLOGIE MOLÉCULAIRE ET CELLULAIRE</v>
          </cell>
        </row>
        <row r="9">
          <cell r="A9" t="str">
            <v>BIOLOGIE-SANTÉ</v>
          </cell>
        </row>
        <row r="10">
          <cell r="A10" t="str">
            <v>CHIMIE</v>
          </cell>
        </row>
        <row r="11">
          <cell r="A11" t="str">
            <v>CINÉMA ET AUDIOVISUEL</v>
          </cell>
        </row>
        <row r="12">
          <cell r="A12" t="str">
            <v>COMPTABILITÉ - CONTRÔLE - AUDIT</v>
          </cell>
        </row>
        <row r="13">
          <cell r="A13" t="str">
            <v>CONTRÔLE DE GESTION ET AUDIT ORGANISATIONNEL</v>
          </cell>
        </row>
        <row r="14">
          <cell r="A14" t="str">
            <v>CRÉATION ARTISTIQUE</v>
          </cell>
        </row>
        <row r="15">
          <cell r="A15" t="str">
            <v>DIDACTIQUE DES LANGUES</v>
          </cell>
        </row>
        <row r="16">
          <cell r="A16" t="str">
            <v>DIDACTIQUE DES SCIENCES</v>
          </cell>
        </row>
        <row r="17">
          <cell r="A17" t="str">
            <v>DROIT BANCAIRE ET FINANCIER</v>
          </cell>
        </row>
        <row r="18">
          <cell r="A18" t="str">
            <v>DROIT COMPARÉ</v>
          </cell>
        </row>
        <row r="19">
          <cell r="A19" t="str">
            <v>DROIT DE LA SANTÉ</v>
          </cell>
        </row>
        <row r="20">
          <cell r="A20" t="str">
            <v>DROIT DES AFFAIRES</v>
          </cell>
        </row>
        <row r="21">
          <cell r="A21" t="str">
            <v>DROIT DU NUMÉRIQUE</v>
          </cell>
        </row>
        <row r="22">
          <cell r="A22" t="str">
            <v>DROIT INTERNATIONAL</v>
          </cell>
        </row>
        <row r="23">
          <cell r="A23" t="str">
            <v>DROIT NOTARIAL</v>
          </cell>
        </row>
        <row r="24">
          <cell r="A24" t="str">
            <v>DROIT PRIVÉ</v>
          </cell>
        </row>
        <row r="25">
          <cell r="A25" t="str">
            <v>DROIT PUBLIC</v>
          </cell>
        </row>
        <row r="26">
          <cell r="A26" t="str">
            <v>ÉCONOMIE APPLIQUÉE</v>
          </cell>
        </row>
        <row r="27">
          <cell r="A27" t="str">
            <v>ÉCONOMIE DE LA SANTÉ</v>
          </cell>
        </row>
        <row r="28">
          <cell r="A28" t="str">
            <v>ÉNERGIE</v>
          </cell>
        </row>
        <row r="29">
          <cell r="A29" t="str">
            <v>ERGONOMIE</v>
          </cell>
        </row>
        <row r="30">
          <cell r="A30" t="str">
            <v>ÉTHIQUE</v>
          </cell>
        </row>
        <row r="31">
          <cell r="A31" t="str">
            <v>GÉNÉTIQUE</v>
          </cell>
        </row>
        <row r="32">
          <cell r="A32" t="str">
            <v>GÉOGRAPHIE, AMÉNAGEMENT, ENVIRONNEMENT ET DÉVELOPPEMENT</v>
          </cell>
        </row>
        <row r="33">
          <cell r="A33" t="str">
            <v>GESTION DES RESSOURCES HUMAINES</v>
          </cell>
        </row>
        <row r="34">
          <cell r="A34" t="str">
            <v>HISTOIRE DU DROIT ET DES INSTITUTIONS</v>
          </cell>
        </row>
        <row r="35">
          <cell r="A35" t="str">
            <v>HISTOIRE ET PHILOSOPHIE DES SCIENCES</v>
          </cell>
        </row>
        <row r="36">
          <cell r="A36" t="str">
            <v>HISTOIRE, CIVILISATIONS, PATRIMOINE</v>
          </cell>
        </row>
        <row r="37">
          <cell r="A37" t="str">
            <v xml:space="preserve">INFORMATIQUE </v>
          </cell>
        </row>
        <row r="38">
          <cell r="A38" t="str">
            <v xml:space="preserve">INFORMATIQUE </v>
          </cell>
        </row>
        <row r="39">
          <cell r="A39" t="str">
            <v>INGÉNIERIE DE LA SANTÉ</v>
          </cell>
        </row>
        <row r="40">
          <cell r="A40" t="str">
            <v>DROIT PRIVÉ</v>
          </cell>
        </row>
        <row r="41">
          <cell r="A41" t="str">
            <v>LANGUES ÉTRANGÈRES APPLIQUEES</v>
          </cell>
        </row>
        <row r="42">
          <cell r="A42" t="str">
            <v>LANGUES, LITTERATURES ET CIVILISATIONS ÉTRANGÈRES ET RÉGIONALES</v>
          </cell>
        </row>
        <row r="43">
          <cell r="A43" t="str">
            <v>LETTRES ET HUMANITÉS</v>
          </cell>
        </row>
        <row r="44">
          <cell r="A44" t="str">
            <v>LETTRES ET HUMANITÉS</v>
          </cell>
        </row>
        <row r="45">
          <cell r="A45" t="str">
            <v>MANAGEMENT</v>
          </cell>
        </row>
        <row r="46">
          <cell r="A46" t="str">
            <v>MATHÉMATIQUES ET APPLICATIONS</v>
          </cell>
        </row>
        <row r="47">
          <cell r="A47" t="str">
            <v>MATHÉMATIQUES ET APPLICATIONS</v>
          </cell>
        </row>
        <row r="48">
          <cell r="A48" t="str">
            <v>MÉTHODES INFORMATIQUES APPLIQUÉES À LA GESTION DES ENTREPRISES - MIAGE</v>
          </cell>
        </row>
        <row r="49">
          <cell r="A49" t="str">
            <v>MÉTIERS DES ÉTUDES, DU CONSEIL ET DE L'INTERVENTION (MECI)</v>
          </cell>
        </row>
        <row r="50">
          <cell r="A50" t="str">
            <v>MONNAIE, BANQUE, FINANCE, ASSURANCE</v>
          </cell>
        </row>
        <row r="51">
          <cell r="A51" t="str">
            <v>NEUROSCIENCES</v>
          </cell>
        </row>
        <row r="52">
          <cell r="A52" t="str">
            <v>PHYSIQUE FONDAMENTALE ET APPLICATIONS</v>
          </cell>
        </row>
        <row r="53">
          <cell r="A53" t="str">
            <v>PSYCHOLOGIE</v>
          </cell>
        </row>
        <row r="54">
          <cell r="A54" t="str">
            <v>ÉCONOMIE ET PSYCHOLOGIE</v>
          </cell>
        </row>
        <row r="55">
          <cell r="A55" t="str">
            <v>PSYCHOLOGIE : PSYCHOPATHOLOGIE CLINIQUE PSYCHANALYTIQUE</v>
          </cell>
        </row>
        <row r="56">
          <cell r="A56" t="str">
            <v>PSYCHOLOGIE CLINIQUE, PSYCHOPATHOLOGIE ET PSYCHOLOGIE DE LA SANTÉ</v>
          </cell>
        </row>
        <row r="57">
          <cell r="A57" t="str">
            <v>PSYCHOLOGIE : NEUROPSYCHOLOGIE</v>
          </cell>
        </row>
        <row r="58">
          <cell r="A58" t="str">
            <v>PSYCHOLOGIE DU DÉVELOPPEMENT</v>
          </cell>
        </row>
        <row r="59">
          <cell r="A59" t="str">
            <v>PSYCHOLOGIE SOCIALE, DU TRAVAIL ET DES ORGANISATIONS</v>
          </cell>
        </row>
        <row r="60">
          <cell r="A60" t="str">
            <v>RISQUES ET ENVIRONNEMENT</v>
          </cell>
        </row>
        <row r="61">
          <cell r="A61" t="str">
            <v>SANTÉ</v>
          </cell>
        </row>
        <row r="62">
          <cell r="A62" t="str">
            <v>SANTÉ PUBLIQUE</v>
          </cell>
        </row>
        <row r="63">
          <cell r="A63" t="str">
            <v>SCIENCE DES MATERIAUX AVANCES ET NANOTECHNOLOGIE / ADVANCED MATERIALS SCIENCE AND NANOTECHNOLOGY</v>
          </cell>
        </row>
        <row r="64">
          <cell r="A64" t="str">
            <v>SCIENCES COGNITIVES</v>
          </cell>
        </row>
        <row r="65">
          <cell r="A65" t="str">
            <v>SCIENCES DE LA TERRE ET DES PLANÈTES, ENVIRONNEMENT</v>
          </cell>
        </row>
        <row r="66">
          <cell r="A66" t="str">
            <v>SCIENCES DE L'ÉDUCATION ET DE LA FORMATION</v>
          </cell>
        </row>
        <row r="67">
          <cell r="A67" t="str">
            <v>SCIENCES DU LANGAGE</v>
          </cell>
        </row>
        <row r="68">
          <cell r="A68" t="str">
            <v>SCIENCES DU MÉDICAMENT ET DES PRODUITS DE SANTÉ</v>
          </cell>
        </row>
        <row r="69">
          <cell r="A69" t="str">
            <v>SCIENCES ET GÉNIE DES MATÉRIAUX</v>
          </cell>
        </row>
        <row r="70">
          <cell r="A70" t="str">
            <v>SCIENCES SOCIALES</v>
          </cell>
        </row>
        <row r="71">
          <cell r="A71" t="str">
            <v>SOCIOLOGIE</v>
          </cell>
        </row>
        <row r="72">
          <cell r="A72" t="str">
            <v>SPACE (OBSERVATOIRE DE LA TERRE  - ASTROPHYSIQUE 6 INGENIERIE DES SATELLITES) / SPACE (EARTH OBSERVATION - ASTROPHYSICS - SATELLITE TECHNOLOGIES</v>
          </cell>
        </row>
        <row r="73">
          <cell r="A73" t="str">
            <v>STAPS : ACTIVITÉ PHYSIQUE ET ADAPTÉE ET SANTÉ</v>
          </cell>
        </row>
        <row r="74">
          <cell r="A74" t="str">
            <v>STAPS : ENTRAÎNEMENT ET OPTIMISATION DE LA PERFORMANCE SPORTIVE</v>
          </cell>
        </row>
        <row r="75">
          <cell r="A75" t="str">
            <v>TOXICOLOGIE ET ÉCO-TOXICOLOGIE</v>
          </cell>
        </row>
        <row r="76">
          <cell r="A76" t="str">
            <v>TRADUCTION ET INTERPRÉTATION</v>
          </cell>
        </row>
        <row r="77">
          <cell r="A77" t="str">
            <v>CHIMIE ET SCIENCES DES MATERIAUX</v>
          </cell>
        </row>
        <row r="78">
          <cell r="A78" t="str">
            <v>SCIENCE DES DONNÉES</v>
          </cell>
        </row>
      </sheetData>
      <sheetData sheetId="6">
        <row r="1">
          <cell r="A1" t="str">
            <v>Semestre 1</v>
          </cell>
          <cell r="C1" t="str">
            <v>EIDD</v>
          </cell>
          <cell r="G1" t="str">
            <v>Faculté de Santé</v>
          </cell>
          <cell r="J1" t="str">
            <v>OUI</v>
          </cell>
          <cell r="L1" t="str">
            <v>Formation initiale (FI)</v>
          </cell>
        </row>
        <row r="2">
          <cell r="A2" t="str">
            <v>Semestre 2</v>
          </cell>
          <cell r="C2" t="str">
            <v>Faculté de Droit et d'Economie Gestion</v>
          </cell>
          <cell r="G2" t="str">
            <v>Faculté des Sciences</v>
          </cell>
          <cell r="J2" t="str">
            <v>NON</v>
          </cell>
          <cell r="L2" t="str">
            <v>Formation en alternance via l'apprentissage (FA)</v>
          </cell>
        </row>
        <row r="3">
          <cell r="A3" t="str">
            <v>Semestre 3</v>
          </cell>
          <cell r="C3" t="str">
            <v>IHSS</v>
          </cell>
          <cell r="G3" t="str">
            <v>Faculté Sociétés et Humanités</v>
          </cell>
          <cell r="L3" t="str">
            <v>Formation en alternance via contrat de professionnalisation (CP)</v>
          </cell>
        </row>
        <row r="4">
          <cell r="A4" t="str">
            <v>Semestre 4</v>
          </cell>
          <cell r="C4" t="str">
            <v>Institut de Psychologie</v>
          </cell>
          <cell r="G4" t="str">
            <v>IPGP</v>
          </cell>
          <cell r="J4" t="str">
            <v>OUI</v>
          </cell>
          <cell r="L4" t="str">
            <v>Formation professionnelle (FP)</v>
          </cell>
        </row>
        <row r="5">
          <cell r="A5" t="str">
            <v>Semestre 5</v>
          </cell>
          <cell r="C5" t="str">
            <v>IPGP</v>
          </cell>
          <cell r="J5" t="str">
            <v>NON</v>
          </cell>
          <cell r="L5" t="str">
            <v>Formation initiale (FI) / Formation professionnelle (FP)</v>
          </cell>
        </row>
        <row r="6">
          <cell r="A6" t="str">
            <v>Semestre 6</v>
          </cell>
          <cell r="C6" t="str">
            <v>IUT de Paris - Rives de Seine</v>
          </cell>
          <cell r="L6" t="str">
            <v xml:space="preserve">Formation initiale (FI) / Formation en alternance via l'apprentissage (FA) </v>
          </cell>
        </row>
        <row r="7">
          <cell r="C7" t="str">
            <v>IUT de Paris Pajol</v>
          </cell>
          <cell r="J7" t="str">
            <v>OUI</v>
          </cell>
          <cell r="L7" t="str">
            <v>Formation initiale (FI) / Formation en alternance via contrat de professionnalisation (CP)</v>
          </cell>
        </row>
        <row r="8">
          <cell r="C8" t="str">
            <v>UFR de Chimie</v>
          </cell>
          <cell r="J8" t="str">
            <v>NON</v>
          </cell>
          <cell r="L8" t="str">
            <v>Formation en alternance via l'apprentissage (FA) / Formation en alternance via contrat de professionnalisation (CP)</v>
          </cell>
        </row>
        <row r="9">
          <cell r="C9" t="str">
            <v>UFR de Médecine</v>
          </cell>
          <cell r="L9" t="str">
            <v>Formation en alternance via l'apprentissage (FA) / Formation professionnelle (FP)</v>
          </cell>
        </row>
        <row r="10">
          <cell r="C10" t="str">
            <v>UFR de Pharmacie</v>
          </cell>
          <cell r="L10" t="str">
            <v>Formation en alternance via contrat de professionnalisation (CP) / Formation professionnelle (FP)</v>
          </cell>
        </row>
        <row r="11">
          <cell r="C11" t="str">
            <v>UFR de Physique</v>
          </cell>
          <cell r="H11" t="str">
            <v>Présentiel</v>
          </cell>
          <cell r="L11" t="str">
            <v>Formation initiale (FI) / Formation en alternance via contrat de professionnalisation (CP) / Formation professionnelle (FP)</v>
          </cell>
        </row>
        <row r="12">
          <cell r="C12" t="str">
            <v>UFR des Sciences du Vivant</v>
          </cell>
          <cell r="H12" t="str">
            <v>Distanciel</v>
          </cell>
          <cell r="L12" t="str">
            <v>Formation initiale (FI) / Formation en alternance via l'apprentissage (FA) / Formation en alternance via contrat de professionnalisation (CP)</v>
          </cell>
        </row>
        <row r="13">
          <cell r="A13" t="str">
            <v>SEMESTRE</v>
          </cell>
          <cell r="C13" t="str">
            <v>UFR des Sciences Fondamentales et Biomédicales</v>
          </cell>
          <cell r="H13" t="str">
            <v>Hybride</v>
          </cell>
          <cell r="J13" t="str">
            <v>Note 0</v>
          </cell>
          <cell r="L13" t="str">
            <v>Formation initiale (FI) / Formation en alternance via contrat de professionnalisation (CP) / Formation professionnelle (FP)</v>
          </cell>
        </row>
        <row r="14">
          <cell r="A14" t="str">
            <v>ITINERAIRE</v>
          </cell>
          <cell r="C14" t="str">
            <v>UFR des Sciences Humaines et Sociales</v>
          </cell>
          <cell r="J14" t="str">
            <v>Coefficient 0</v>
          </cell>
          <cell r="L14" t="str">
            <v>Formation initiale (FI) / Formation en alternance via l'apprentissage (FA) / Formation professionnelle (FP)</v>
          </cell>
        </row>
        <row r="15">
          <cell r="A15" t="str">
            <v>BLOC</v>
          </cell>
          <cell r="C15" t="str">
            <v>UFR d'Odontologie</v>
          </cell>
          <cell r="J15" t="str">
            <v>Défaillant</v>
          </cell>
          <cell r="L15" t="str">
            <v>Formation en alternance via l'apprentissage (FA) / Formation en alternance via contrat de professionnalisation (CP) / Formation professionnelle (FP)</v>
          </cell>
        </row>
        <row r="16">
          <cell r="A16" t="str">
            <v>UE</v>
          </cell>
          <cell r="C16" t="str">
            <v>UFR EILA</v>
          </cell>
          <cell r="J16" t="str">
            <v>Non calcul</v>
          </cell>
          <cell r="L16" t="str">
            <v>Formation initiale (FI) / Formation en alternance via l'apprentissage (FA) / Formation en alternance via contrat de professionnalisation (CP) / Formation professionnelle (FP)</v>
          </cell>
        </row>
        <row r="17">
          <cell r="A17" t="str">
            <v>ECUE</v>
          </cell>
          <cell r="C17" t="str">
            <v>UFR Etudes Anglophones</v>
          </cell>
        </row>
        <row r="18">
          <cell r="A18" t="str">
            <v>ECUE MUTUALISE</v>
          </cell>
          <cell r="C18" t="str">
            <v>UFR GHES</v>
          </cell>
        </row>
        <row r="19">
          <cell r="A19" t="str">
            <v>STAGE</v>
          </cell>
          <cell r="C19" t="str">
            <v>UFR Informatique</v>
          </cell>
        </row>
        <row r="20">
          <cell r="C20" t="str">
            <v>UFR LAC</v>
          </cell>
          <cell r="K20" t="str">
            <v>EIDD</v>
          </cell>
        </row>
        <row r="21">
          <cell r="C21" t="str">
            <v>UFR LCAO</v>
          </cell>
          <cell r="K21" t="str">
            <v>Faculté de Droit et d'Economie Gestion</v>
          </cell>
        </row>
        <row r="22">
          <cell r="C22" t="str">
            <v>UFR Linguistique</v>
          </cell>
          <cell r="H22" t="str">
            <v>Faculté de Santé</v>
          </cell>
          <cell r="K22" t="str">
            <v>IHSS</v>
          </cell>
        </row>
        <row r="23">
          <cell r="C23" t="str">
            <v xml:space="preserve">UFR Mathématiques  </v>
          </cell>
          <cell r="H23" t="str">
            <v>Faculté des Sciences</v>
          </cell>
          <cell r="K23" t="str">
            <v>Institut de Psychologie</v>
          </cell>
        </row>
        <row r="24">
          <cell r="C24" t="str">
            <v>UFR Mathématiques Informatique</v>
          </cell>
          <cell r="H24" t="str">
            <v>Faculté Sociétés et Humanités</v>
          </cell>
          <cell r="K24" t="str">
            <v>IPGP</v>
          </cell>
        </row>
        <row r="25">
          <cell r="C25" t="str">
            <v>UFR STAPS</v>
          </cell>
          <cell r="H25" t="str">
            <v>IPGP</v>
          </cell>
          <cell r="K25" t="str">
            <v>IUT de Paris - Rives de Seine</v>
          </cell>
        </row>
        <row r="26">
          <cell r="C26" t="str">
            <v>Faculté de Santé</v>
          </cell>
          <cell r="K26" t="str">
            <v>IUT de Paris Pajol</v>
          </cell>
        </row>
        <row r="27">
          <cell r="C27" t="str">
            <v>Faculté des Sciences</v>
          </cell>
          <cell r="K27" t="str">
            <v>UFR de Chimie</v>
          </cell>
        </row>
        <row r="28">
          <cell r="C28" t="str">
            <v>Faculté Sociétés et Humanités</v>
          </cell>
          <cell r="K28" t="str">
            <v>UFR de Médecine</v>
          </cell>
        </row>
        <row r="29">
          <cell r="H29" t="str">
            <v>OUI</v>
          </cell>
          <cell r="K29" t="str">
            <v>UFR de Pharmacie</v>
          </cell>
        </row>
        <row r="30">
          <cell r="H30" t="str">
            <v>NON</v>
          </cell>
          <cell r="K30" t="str">
            <v>UFR de Physique</v>
          </cell>
        </row>
        <row r="31">
          <cell r="K31" t="str">
            <v>UFR des Sciences du Vivant</v>
          </cell>
        </row>
        <row r="32">
          <cell r="B32" t="str">
            <v>Formation initiale (FI)</v>
          </cell>
          <cell r="K32" t="str">
            <v>UFR des Sciences Fondamentales et Biomédicales</v>
          </cell>
        </row>
        <row r="33">
          <cell r="B33" t="str">
            <v>Formation en alternance via l'apprentissage (FA)</v>
          </cell>
          <cell r="K33" t="str">
            <v>UFR des Sciences Humaines et Sociales</v>
          </cell>
        </row>
        <row r="34">
          <cell r="B34" t="str">
            <v>Formation en alternance via contrat de professionnalisation (CP)</v>
          </cell>
          <cell r="K34" t="str">
            <v>UFR d'Odontologie</v>
          </cell>
        </row>
        <row r="35">
          <cell r="B35" t="str">
            <v>Formation professionnelle (FP)</v>
          </cell>
          <cell r="K35" t="str">
            <v>UFR EILA</v>
          </cell>
        </row>
        <row r="36">
          <cell r="B36" t="str">
            <v>Formation initiale (FI) / Formation professionnelle (FP)</v>
          </cell>
          <cell r="K36" t="str">
            <v>UFR Etudes Anglophones</v>
          </cell>
        </row>
        <row r="37">
          <cell r="B37" t="str">
            <v xml:space="preserve">Formation initiale (FI) / Formation en alternance via l'apprentissage (FA) </v>
          </cell>
          <cell r="K37" t="str">
            <v>UFR GHES</v>
          </cell>
        </row>
        <row r="38">
          <cell r="B38" t="str">
            <v>Formation initiale (FI) / Formation en alternance via contrat de professionnalisation (CP)</v>
          </cell>
          <cell r="K38" t="str">
            <v>UFR Informatique</v>
          </cell>
        </row>
        <row r="39">
          <cell r="B39" t="str">
            <v>Formation en alternance via l'apprentissage (FA) / Formation en alternance via contrat de professionnalisation (CP)</v>
          </cell>
          <cell r="K39" t="str">
            <v>UFR LAC</v>
          </cell>
        </row>
        <row r="40">
          <cell r="B40" t="str">
            <v>Formation en alternance via l'apprentissage (FA) / Formation professionnelle (FP)</v>
          </cell>
          <cell r="K40" t="str">
            <v>UFR LCAO</v>
          </cell>
        </row>
        <row r="41">
          <cell r="B41" t="str">
            <v>Formation en alternance via contrat de professionnalisation (CP) / Formation professionnelle (FP)</v>
          </cell>
          <cell r="K41" t="str">
            <v>UFR Linguistique</v>
          </cell>
        </row>
        <row r="42">
          <cell r="B42" t="str">
            <v>Formation initiale (FI) / Formation en alternance via contrat de professionnalisation (CP) / Formation professionnelle (FP)</v>
          </cell>
          <cell r="K42" t="str">
            <v xml:space="preserve">UFR Mathématiques  </v>
          </cell>
        </row>
        <row r="43">
          <cell r="B43" t="str">
            <v>Formation initiale (FI) / Formation en alternance via l'apprentissage (FA) / Formation en alternance via contrat de professionnalisation (CP)</v>
          </cell>
          <cell r="K43" t="str">
            <v>UFR Mathématiques Informatique</v>
          </cell>
        </row>
        <row r="44">
          <cell r="B44" t="str">
            <v>Formation initiale (FI) / Formation en alternance via contrat de professionnalisation (CP) / Formation professionnelle (FP)</v>
          </cell>
          <cell r="K44" t="str">
            <v>UFR STAPS</v>
          </cell>
        </row>
        <row r="45">
          <cell r="B45" t="str">
            <v>Formation initiale (FI) / Formation en alternance via l'apprentissage (FA) / Formation professionnelle (FP)</v>
          </cell>
          <cell r="K45" t="str">
            <v>Faculté de Santé</v>
          </cell>
        </row>
        <row r="46">
          <cell r="B46" t="str">
            <v>Formation en alternance via l'apprentissage (FA) / Formation en alternance via contrat de professionnalisation (CP) / Formation professionnelle (FP)</v>
          </cell>
          <cell r="K46" t="str">
            <v>Faculté des Sciences</v>
          </cell>
        </row>
        <row r="47">
          <cell r="B47" t="str">
            <v>Formation initiale (FI) / Formation en alternance via l'apprentissage (FA) / Formation en alternance via contrat de professionnalisation (CP) / Formation professionnelle (FP)</v>
          </cell>
          <cell r="K47" t="str">
            <v>Faculté Sociétés et Humanités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ésentation"/>
      <sheetName val="2. MCCC spécifiques"/>
      <sheetName val="3. Maquette"/>
      <sheetName val="4. Correspondance moodle-RI"/>
      <sheetName val="Compétences"/>
      <sheetName val="Liste des mentions"/>
      <sheetName val="BDD"/>
    </sheetNames>
    <sheetDataSet>
      <sheetData sheetId="0"/>
      <sheetData sheetId="1">
        <row r="2">
          <cell r="F2"/>
        </row>
      </sheetData>
      <sheetData sheetId="2"/>
      <sheetData sheetId="3"/>
      <sheetData sheetId="4"/>
      <sheetData sheetId="5">
        <row r="4">
          <cell r="A4" t="str">
            <v>ANALYSE ET POLITIQUE ÉCONOMIQUE</v>
          </cell>
        </row>
        <row r="5">
          <cell r="A5" t="str">
            <v>APPROCHES INTERDISCIPLINAIRES DE LA RECHERCHE ET DE L'ENSEIGNEMENT (AIRE)</v>
          </cell>
        </row>
        <row r="6">
          <cell r="A6" t="str">
            <v>BIO-INFORMATIQUE</v>
          </cell>
        </row>
        <row r="7">
          <cell r="A7" t="str">
            <v>BIOLOGIE INTÉGRATIVE ET PHYSIOLOGIE</v>
          </cell>
        </row>
        <row r="8">
          <cell r="A8" t="str">
            <v>BIOLOGIE MOLÉCULAIRE ET CELLULAIRE</v>
          </cell>
        </row>
        <row r="9">
          <cell r="A9" t="str">
            <v>BIOLOGIE-SANTÉ</v>
          </cell>
        </row>
        <row r="10">
          <cell r="A10" t="str">
            <v>CHIMIE</v>
          </cell>
        </row>
        <row r="11">
          <cell r="A11" t="str">
            <v>CINÉMA ET AUDIOVISUEL</v>
          </cell>
        </row>
        <row r="12">
          <cell r="A12" t="str">
            <v>COMPTABILITÉ - CONTRÔLE - AUDIT</v>
          </cell>
        </row>
        <row r="13">
          <cell r="A13" t="str">
            <v>CONTRÔLE DE GESTION ET AUDIT ORGANISATIONNEL</v>
          </cell>
        </row>
        <row r="14">
          <cell r="A14" t="str">
            <v>CRÉATION ARTISTIQUE</v>
          </cell>
        </row>
        <row r="15">
          <cell r="A15" t="str">
            <v>DIDACTIQUE DES LANGUES</v>
          </cell>
        </row>
        <row r="16">
          <cell r="A16" t="str">
            <v>DIDACTIQUE DES SCIENCES</v>
          </cell>
        </row>
        <row r="17">
          <cell r="A17" t="str">
            <v>DROIT BANCAIRE ET FINANCIER</v>
          </cell>
        </row>
        <row r="18">
          <cell r="A18" t="str">
            <v>DROIT COMPARÉ</v>
          </cell>
        </row>
        <row r="19">
          <cell r="A19" t="str">
            <v>DROIT DE LA SANTÉ</v>
          </cell>
        </row>
        <row r="20">
          <cell r="A20" t="str">
            <v>DROIT DES AFFAIRES</v>
          </cell>
        </row>
        <row r="21">
          <cell r="A21" t="str">
            <v>DROIT DU NUMÉRIQUE</v>
          </cell>
        </row>
        <row r="22">
          <cell r="A22" t="str">
            <v>DROIT INTERNATIONAL</v>
          </cell>
        </row>
        <row r="23">
          <cell r="A23" t="str">
            <v>DROIT NOTARIAL</v>
          </cell>
        </row>
        <row r="24">
          <cell r="A24" t="str">
            <v>DROIT PRIVÉ</v>
          </cell>
        </row>
        <row r="25">
          <cell r="A25" t="str">
            <v>DROIT PUBLIC</v>
          </cell>
        </row>
        <row r="26">
          <cell r="A26" t="str">
            <v>ÉCONOMIE APPLIQUÉE</v>
          </cell>
        </row>
        <row r="27">
          <cell r="A27" t="str">
            <v>ÉCONOMIE DE LA SANTÉ</v>
          </cell>
        </row>
        <row r="28">
          <cell r="A28" t="str">
            <v>ÉNERGIE</v>
          </cell>
        </row>
        <row r="29">
          <cell r="A29" t="str">
            <v>ERGONOMIE</v>
          </cell>
        </row>
        <row r="30">
          <cell r="A30" t="str">
            <v>ÉTHIQUE</v>
          </cell>
        </row>
        <row r="31">
          <cell r="A31" t="str">
            <v>GÉNÉTIQUE</v>
          </cell>
        </row>
        <row r="32">
          <cell r="A32" t="str">
            <v>GÉOGRAPHIE, AMÉNAGEMENT, ENVIRONNEMENT ET DÉVELOPPEMENT</v>
          </cell>
        </row>
        <row r="33">
          <cell r="A33" t="str">
            <v>GESTION DES RESSOURCES HUMAINES</v>
          </cell>
        </row>
        <row r="34">
          <cell r="A34" t="str">
            <v>HISTOIRE DU DROIT ET DES INSTITUTIONS</v>
          </cell>
        </row>
        <row r="35">
          <cell r="A35" t="str">
            <v>HISTOIRE ET PHILOSOPHIE DES SCIENCES</v>
          </cell>
        </row>
        <row r="36">
          <cell r="A36" t="str">
            <v>HISTOIRE, CIVILISATIONS, PATRIMOINE</v>
          </cell>
        </row>
        <row r="37">
          <cell r="A37" t="str">
            <v xml:space="preserve">INFORMATIQUE </v>
          </cell>
        </row>
        <row r="38">
          <cell r="A38" t="str">
            <v xml:space="preserve">INFORMATIQUE </v>
          </cell>
        </row>
        <row r="39">
          <cell r="A39" t="str">
            <v>INGÉNIERIE DE LA SANTÉ</v>
          </cell>
        </row>
        <row r="40">
          <cell r="A40" t="str">
            <v>DROIT PRIVÉ</v>
          </cell>
        </row>
        <row r="41">
          <cell r="A41" t="str">
            <v>LANGUES ÉTRANGÈRES APPLIQUEES</v>
          </cell>
        </row>
        <row r="42">
          <cell r="A42" t="str">
            <v>LANGUES, LITTERATURES ET CIVILISATIONS ÉTRANGÈRES ET RÉGIONALES</v>
          </cell>
        </row>
        <row r="43">
          <cell r="A43" t="str">
            <v>LETTRES ET HUMANITÉS</v>
          </cell>
        </row>
        <row r="44">
          <cell r="A44" t="str">
            <v>LETTRES ET HUMANITÉS</v>
          </cell>
        </row>
        <row r="45">
          <cell r="A45" t="str">
            <v>MANAGEMENT</v>
          </cell>
        </row>
        <row r="46">
          <cell r="A46" t="str">
            <v>MATHÉMATIQUES ET APPLICATIONS</v>
          </cell>
        </row>
        <row r="47">
          <cell r="A47" t="str">
            <v>MATHÉMATIQUES ET APPLICATIONS</v>
          </cell>
        </row>
        <row r="48">
          <cell r="A48" t="str">
            <v>MÉTHODES INFORMATIQUES APPLIQUÉES À LA GESTION DES ENTREPRISES - MIAGE</v>
          </cell>
        </row>
        <row r="49">
          <cell r="A49" t="str">
            <v>MÉTIERS DES ÉTUDES, DU CONSEIL ET DE L'INTERVENTION (MECI)</v>
          </cell>
        </row>
        <row r="50">
          <cell r="A50" t="str">
            <v>MONNAIE, BANQUE, FINANCE, ASSURANCE</v>
          </cell>
        </row>
        <row r="51">
          <cell r="A51" t="str">
            <v>NEUROSCIENCES</v>
          </cell>
        </row>
        <row r="52">
          <cell r="A52" t="str">
            <v>PHYSIQUE FONDAMENTALE ET APPLICATIONS</v>
          </cell>
        </row>
        <row r="53">
          <cell r="A53" t="str">
            <v>PSYCHOLOGIE</v>
          </cell>
        </row>
        <row r="54">
          <cell r="A54" t="str">
            <v>ÉCONOMIE ET PSYCHOLOGIE</v>
          </cell>
        </row>
        <row r="55">
          <cell r="A55" t="str">
            <v>PSYCHOLOGIE : PSYCHOPATHOLOGIE CLINIQUE PSYCHANALYTIQUE</v>
          </cell>
        </row>
        <row r="56">
          <cell r="A56" t="str">
            <v>PSYCHOLOGIE CLINIQUE, PSYCHOPATHOLOGIE ET PSYCHOLOGIE DE LA SANTÉ</v>
          </cell>
        </row>
        <row r="57">
          <cell r="A57" t="str">
            <v>PSYCHOLOGIE : NEUROPSYCHOLOGIE</v>
          </cell>
        </row>
        <row r="58">
          <cell r="A58" t="str">
            <v>PSYCHOLOGIE DU DÉVELOPPEMENT</v>
          </cell>
        </row>
        <row r="59">
          <cell r="A59" t="str">
            <v>PSYCHOLOGIE SOCIALE, DU TRAVAIL ET DES ORGANISATIONS</v>
          </cell>
        </row>
        <row r="60">
          <cell r="A60" t="str">
            <v>RISQUES ET ENVIRONNEMENT</v>
          </cell>
        </row>
        <row r="61">
          <cell r="A61" t="str">
            <v>SANTÉ</v>
          </cell>
        </row>
        <row r="62">
          <cell r="A62" t="str">
            <v>SANTÉ PUBLIQUE</v>
          </cell>
        </row>
        <row r="63">
          <cell r="A63" t="str">
            <v>SCIENCE DES MATERIAUX AVANCES ET NANOTECHNOLOGIE / ADVANCED MATERIALS SCIENCE AND NANOTECHNOLOGY</v>
          </cell>
        </row>
        <row r="64">
          <cell r="A64" t="str">
            <v>SCIENCES COGNITIVES</v>
          </cell>
        </row>
        <row r="65">
          <cell r="A65" t="str">
            <v>SCIENCES DE LA TERRE ET DES PLANÈTES, ENVIRONNEMENT</v>
          </cell>
        </row>
        <row r="66">
          <cell r="A66" t="str">
            <v>SCIENCES DE L'ÉDUCATION ET DE LA FORMATION</v>
          </cell>
        </row>
        <row r="67">
          <cell r="A67" t="str">
            <v>SCIENCES DU LANGAGE</v>
          </cell>
        </row>
        <row r="68">
          <cell r="A68" t="str">
            <v>SCIENCES DU MÉDICAMENT ET DES PRODUITS DE SANTÉ</v>
          </cell>
        </row>
        <row r="69">
          <cell r="A69" t="str">
            <v>SCIENCES ET GÉNIE DES MATÉRIAUX</v>
          </cell>
        </row>
        <row r="70">
          <cell r="A70" t="str">
            <v>SCIENCES SOCIALES</v>
          </cell>
        </row>
        <row r="71">
          <cell r="A71" t="str">
            <v>SOCIOLOGIE</v>
          </cell>
        </row>
        <row r="72">
          <cell r="A72" t="str">
            <v>SPACE (OBSERVATOIRE DE LA TERRE  - ASTROPHYSIQUE 6 INGENIERIE DES SATELLITES) / SPACE (EARTH OBSERVATION - ASTROPHYSICS - SATELLITE TECHNOLOGIES</v>
          </cell>
        </row>
        <row r="73">
          <cell r="A73" t="str">
            <v>STAPS : ACTIVITÉ PHYSIQUE ET ADAPTÉE ET SANTÉ</v>
          </cell>
        </row>
        <row r="74">
          <cell r="A74" t="str">
            <v>STAPS : ENTRAÎNEMENT ET OPTIMISATION DE LA PERFORMANCE SPORTIVE</v>
          </cell>
        </row>
        <row r="75">
          <cell r="A75" t="str">
            <v>TOXICOLOGIE ET ÉCO-TOXICOLOGIE</v>
          </cell>
        </row>
        <row r="76">
          <cell r="A76" t="str">
            <v>TRADUCTION ET INTERPRÉTATION</v>
          </cell>
        </row>
        <row r="77">
          <cell r="A77" t="str">
            <v>CHIMIE ET SCIENCES DES MATERIAUX</v>
          </cell>
        </row>
        <row r="78">
          <cell r="A78" t="str">
            <v>SCIENCE DES DONNÉES</v>
          </cell>
        </row>
      </sheetData>
      <sheetData sheetId="6">
        <row r="1">
          <cell r="A1" t="str">
            <v>Semestre 1</v>
          </cell>
          <cell r="C1" t="str">
            <v>EIDD</v>
          </cell>
          <cell r="G1" t="str">
            <v>Faculté de Santé</v>
          </cell>
          <cell r="J1" t="str">
            <v>OUI</v>
          </cell>
          <cell r="L1" t="str">
            <v>Formation initiale (FI)</v>
          </cell>
        </row>
        <row r="2">
          <cell r="A2" t="str">
            <v>Semestre 2</v>
          </cell>
          <cell r="C2" t="str">
            <v>Faculté de Droit et d'Economie Gestion</v>
          </cell>
          <cell r="G2" t="str">
            <v>Faculté des Sciences</v>
          </cell>
          <cell r="J2" t="str">
            <v>NON</v>
          </cell>
          <cell r="L2" t="str">
            <v>Formation en alternance via l'apprentissage (FA)</v>
          </cell>
        </row>
        <row r="3">
          <cell r="A3" t="str">
            <v>Semestre 3</v>
          </cell>
          <cell r="C3" t="str">
            <v>IHSS</v>
          </cell>
          <cell r="G3" t="str">
            <v>Faculté Sociétés et Humanités</v>
          </cell>
          <cell r="L3" t="str">
            <v>Formation en alternance via contrat de professionnalisation (CP)</v>
          </cell>
        </row>
        <row r="4">
          <cell r="A4" t="str">
            <v>Semestre 4</v>
          </cell>
          <cell r="C4" t="str">
            <v>Institut de Psychologie</v>
          </cell>
          <cell r="G4" t="str">
            <v>IPGP</v>
          </cell>
          <cell r="J4" t="str">
            <v>OUI</v>
          </cell>
          <cell r="L4" t="str">
            <v>Formation professionnelle (FP)</v>
          </cell>
        </row>
        <row r="5">
          <cell r="A5" t="str">
            <v>Semestre 5</v>
          </cell>
          <cell r="C5" t="str">
            <v>IPGP</v>
          </cell>
          <cell r="J5" t="str">
            <v>NON</v>
          </cell>
          <cell r="L5" t="str">
            <v>Formation initiale (FI) / Formation professionnelle (FP)</v>
          </cell>
        </row>
        <row r="6">
          <cell r="A6" t="str">
            <v>Semestre 6</v>
          </cell>
          <cell r="C6" t="str">
            <v>IUT de Paris - Rives de Seine</v>
          </cell>
          <cell r="L6" t="str">
            <v xml:space="preserve">Formation initiale (FI) / Formation en alternance via l'apprentissage (FA) </v>
          </cell>
        </row>
        <row r="7">
          <cell r="C7" t="str">
            <v>IUT de Paris Pajol</v>
          </cell>
          <cell r="J7" t="str">
            <v>OUI</v>
          </cell>
          <cell r="L7" t="str">
            <v>Formation initiale (FI) / Formation en alternance via contrat de professionnalisation (CP)</v>
          </cell>
        </row>
        <row r="8">
          <cell r="C8" t="str">
            <v>UFR de Chimie</v>
          </cell>
          <cell r="J8" t="str">
            <v>NON</v>
          </cell>
          <cell r="L8" t="str">
            <v>Formation en alternance via l'apprentissage (FA) / Formation en alternance via contrat de professionnalisation (CP)</v>
          </cell>
        </row>
        <row r="9">
          <cell r="C9" t="str">
            <v>UFR de Médecine</v>
          </cell>
          <cell r="L9" t="str">
            <v>Formation en alternance via l'apprentissage (FA) / Formation professionnelle (FP)</v>
          </cell>
        </row>
        <row r="10">
          <cell r="C10" t="str">
            <v>UFR de Pharmacie</v>
          </cell>
          <cell r="L10" t="str">
            <v>Formation en alternance via contrat de professionnalisation (CP) / Formation professionnelle (FP)</v>
          </cell>
        </row>
        <row r="11">
          <cell r="C11" t="str">
            <v>UFR de Physique</v>
          </cell>
          <cell r="H11" t="str">
            <v>Présentiel</v>
          </cell>
          <cell r="L11" t="str">
            <v>Formation initiale (FI) / Formation en alternance via contrat de professionnalisation (CP) / Formation professionnelle (FP)</v>
          </cell>
        </row>
        <row r="12">
          <cell r="C12" t="str">
            <v>UFR des Sciences du Vivant</v>
          </cell>
          <cell r="H12" t="str">
            <v>Distanciel</v>
          </cell>
          <cell r="L12" t="str">
            <v>Formation initiale (FI) / Formation en alternance via l'apprentissage (FA) / Formation en alternance via contrat de professionnalisation (CP)</v>
          </cell>
        </row>
        <row r="13">
          <cell r="A13" t="str">
            <v>SEMESTRE</v>
          </cell>
          <cell r="C13" t="str">
            <v>UFR des Sciences Fondamentales et Biomédicales</v>
          </cell>
          <cell r="H13" t="str">
            <v>Hybride</v>
          </cell>
          <cell r="J13" t="str">
            <v>Note 0</v>
          </cell>
          <cell r="L13" t="str">
            <v>Formation initiale (FI) / Formation en alternance via contrat de professionnalisation (CP) / Formation professionnelle (FP)</v>
          </cell>
        </row>
        <row r="14">
          <cell r="A14" t="str">
            <v>ITINERAIRE</v>
          </cell>
          <cell r="C14" t="str">
            <v>UFR des Sciences Humaines et Sociales</v>
          </cell>
          <cell r="J14" t="str">
            <v>Coefficient 0</v>
          </cell>
          <cell r="L14" t="str">
            <v>Formation initiale (FI) / Formation en alternance via l'apprentissage (FA) / Formation professionnelle (FP)</v>
          </cell>
        </row>
        <row r="15">
          <cell r="A15" t="str">
            <v>BLOC</v>
          </cell>
          <cell r="C15" t="str">
            <v>UFR d'Odontologie</v>
          </cell>
          <cell r="J15" t="str">
            <v>Défaillant</v>
          </cell>
          <cell r="L15" t="str">
            <v>Formation en alternance via l'apprentissage (FA) / Formation en alternance via contrat de professionnalisation (CP) / Formation professionnelle (FP)</v>
          </cell>
        </row>
        <row r="16">
          <cell r="A16" t="str">
            <v>UE</v>
          </cell>
          <cell r="C16" t="str">
            <v>UFR EILA</v>
          </cell>
          <cell r="J16" t="str">
            <v>Non calcul</v>
          </cell>
          <cell r="L16" t="str">
            <v>Formation initiale (FI) / Formation en alternance via l'apprentissage (FA) / Formation en alternance via contrat de professionnalisation (CP) / Formation professionnelle (FP)</v>
          </cell>
        </row>
        <row r="17">
          <cell r="A17" t="str">
            <v>ECUE</v>
          </cell>
          <cell r="C17" t="str">
            <v>UFR Etudes Anglophones</v>
          </cell>
        </row>
        <row r="18">
          <cell r="A18" t="str">
            <v>ECUE MUTUALISE</v>
          </cell>
          <cell r="C18" t="str">
            <v>UFR GHES</v>
          </cell>
        </row>
        <row r="19">
          <cell r="A19" t="str">
            <v>STAGE</v>
          </cell>
          <cell r="C19" t="str">
            <v>UFR Informatique</v>
          </cell>
        </row>
        <row r="20">
          <cell r="A20"/>
          <cell r="C20" t="str">
            <v>UFR LAC</v>
          </cell>
          <cell r="K20" t="str">
            <v>EIDD</v>
          </cell>
        </row>
        <row r="21">
          <cell r="C21" t="str">
            <v>UFR LCAO</v>
          </cell>
          <cell r="K21" t="str">
            <v>Faculté de Droit et d'Economie Gestion</v>
          </cell>
        </row>
        <row r="22">
          <cell r="C22" t="str">
            <v>UFR Linguistique</v>
          </cell>
          <cell r="H22" t="str">
            <v>Faculté de Santé</v>
          </cell>
          <cell r="K22" t="str">
            <v>IHSS</v>
          </cell>
        </row>
        <row r="23">
          <cell r="C23" t="str">
            <v xml:space="preserve">UFR Mathématiques  </v>
          </cell>
          <cell r="H23" t="str">
            <v>Faculté des Sciences</v>
          </cell>
          <cell r="K23" t="str">
            <v>Institut de Psychologie</v>
          </cell>
        </row>
        <row r="24">
          <cell r="C24" t="str">
            <v>UFR Mathématiques Informatique</v>
          </cell>
          <cell r="H24" t="str">
            <v>Faculté Sociétés et Humanités</v>
          </cell>
          <cell r="K24" t="str">
            <v>IPGP</v>
          </cell>
        </row>
        <row r="25">
          <cell r="C25" t="str">
            <v>UFR STAPS</v>
          </cell>
          <cell r="H25" t="str">
            <v>IPGP</v>
          </cell>
          <cell r="K25" t="str">
            <v>IUT de Paris - Rives de Seine</v>
          </cell>
        </row>
        <row r="26">
          <cell r="C26" t="str">
            <v>Faculté de Santé</v>
          </cell>
          <cell r="K26" t="str">
            <v>IUT de Paris Pajol</v>
          </cell>
        </row>
        <row r="27">
          <cell r="C27" t="str">
            <v>Faculté des Sciences</v>
          </cell>
          <cell r="K27" t="str">
            <v>UFR de Chimie</v>
          </cell>
        </row>
        <row r="28">
          <cell r="C28" t="str">
            <v>Faculté Sociétés et Humanités</v>
          </cell>
          <cell r="K28" t="str">
            <v>UFR de Médecine</v>
          </cell>
        </row>
        <row r="29">
          <cell r="H29" t="str">
            <v>OUI</v>
          </cell>
          <cell r="K29" t="str">
            <v>UFR de Pharmacie</v>
          </cell>
        </row>
        <row r="30">
          <cell r="H30" t="str">
            <v>NON</v>
          </cell>
          <cell r="K30" t="str">
            <v>UFR de Physique</v>
          </cell>
        </row>
        <row r="31">
          <cell r="K31" t="str">
            <v>UFR des Sciences du Vivant</v>
          </cell>
        </row>
        <row r="32">
          <cell r="B32" t="str">
            <v>Formation initiale (FI)</v>
          </cell>
          <cell r="K32" t="str">
            <v>UFR des Sciences Fondamentales et Biomédicales</v>
          </cell>
        </row>
        <row r="33">
          <cell r="B33" t="str">
            <v>Formation en alternance via l'apprentissage (FA)</v>
          </cell>
          <cell r="K33" t="str">
            <v>UFR des Sciences Humaines et Sociales</v>
          </cell>
        </row>
        <row r="34">
          <cell r="B34" t="str">
            <v>Formation en alternance via contrat de professionnalisation (CP)</v>
          </cell>
          <cell r="K34" t="str">
            <v>UFR d'Odontologie</v>
          </cell>
        </row>
        <row r="35">
          <cell r="B35" t="str">
            <v>Formation professionnelle (FP)</v>
          </cell>
          <cell r="K35" t="str">
            <v>UFR EILA</v>
          </cell>
        </row>
        <row r="36">
          <cell r="B36" t="str">
            <v>Formation initiale (FI) / Formation professionnelle (FP)</v>
          </cell>
          <cell r="K36" t="str">
            <v>UFR Etudes Anglophones</v>
          </cell>
        </row>
        <row r="37">
          <cell r="B37" t="str">
            <v xml:space="preserve">Formation initiale (FI) / Formation en alternance via l'apprentissage (FA) </v>
          </cell>
          <cell r="K37" t="str">
            <v>UFR GHES</v>
          </cell>
        </row>
        <row r="38">
          <cell r="B38" t="str">
            <v>Formation initiale (FI) / Formation en alternance via contrat de professionnalisation (CP)</v>
          </cell>
          <cell r="K38" t="str">
            <v>UFR Informatique</v>
          </cell>
        </row>
        <row r="39">
          <cell r="B39" t="str">
            <v>Formation en alternance via l'apprentissage (FA) / Formation en alternance via contrat de professionnalisation (CP)</v>
          </cell>
          <cell r="K39" t="str">
            <v>UFR LAC</v>
          </cell>
        </row>
        <row r="40">
          <cell r="B40" t="str">
            <v>Formation en alternance via l'apprentissage (FA) / Formation professionnelle (FP)</v>
          </cell>
          <cell r="K40" t="str">
            <v>UFR LCAO</v>
          </cell>
        </row>
        <row r="41">
          <cell r="B41" t="str">
            <v>Formation en alternance via contrat de professionnalisation (CP) / Formation professionnelle (FP)</v>
          </cell>
          <cell r="K41" t="str">
            <v>UFR Linguistique</v>
          </cell>
        </row>
        <row r="42">
          <cell r="B42" t="str">
            <v>Formation initiale (FI) / Formation en alternance via contrat de professionnalisation (CP) / Formation professionnelle (FP)</v>
          </cell>
          <cell r="K42" t="str">
            <v xml:space="preserve">UFR Mathématiques  </v>
          </cell>
        </row>
        <row r="43">
          <cell r="B43" t="str">
            <v>Formation initiale (FI) / Formation en alternance via l'apprentissage (FA) / Formation en alternance via contrat de professionnalisation (CP)</v>
          </cell>
          <cell r="K43" t="str">
            <v>UFR Mathématiques Informatique</v>
          </cell>
        </row>
        <row r="44">
          <cell r="B44" t="str">
            <v>Formation initiale (FI) / Formation en alternance via contrat de professionnalisation (CP) / Formation professionnelle (FP)</v>
          </cell>
          <cell r="K44" t="str">
            <v>UFR STAPS</v>
          </cell>
        </row>
        <row r="45">
          <cell r="B45" t="str">
            <v>Formation initiale (FI) / Formation en alternance via l'apprentissage (FA) / Formation professionnelle (FP)</v>
          </cell>
          <cell r="K45" t="str">
            <v>Faculté de Santé</v>
          </cell>
        </row>
        <row r="46">
          <cell r="B46" t="str">
            <v>Formation en alternance via l'apprentissage (FA) / Formation en alternance via contrat de professionnalisation (CP) / Formation professionnelle (FP)</v>
          </cell>
          <cell r="K46" t="str">
            <v>Faculté des Sciences</v>
          </cell>
        </row>
        <row r="47">
          <cell r="B47" t="str">
            <v>Formation initiale (FI) / Formation en alternance via l'apprentissage (FA) / Formation en alternance via contrat de professionnalisation (CP) / Formation professionnelle (FP)</v>
          </cell>
          <cell r="K47" t="str">
            <v>Faculté Sociétés et Humanités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ésentation"/>
      <sheetName val="2. MCCC spécifiques"/>
      <sheetName val="3. Maquette"/>
      <sheetName val="4. Correspondance moodle-RI"/>
      <sheetName val="Liste des mentions"/>
      <sheetName val="Compétences"/>
      <sheetName val="BDD"/>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d"/>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ésentation"/>
      <sheetName val="2. MCCC spécifiques"/>
      <sheetName val="3. Maquette"/>
      <sheetName val="4. Correspondance moodle-RI"/>
      <sheetName val="Liste des mentions"/>
      <sheetName val="Compétences"/>
      <sheetName val="BDD"/>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ésentation"/>
      <sheetName val="2. MCCC spécifiques"/>
      <sheetName val="3. Maquette"/>
      <sheetName val="4. Correspondance moodle-RI"/>
      <sheetName val="Liste des mentions"/>
      <sheetName val="Compétences"/>
      <sheetName val="BDD"/>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ésentation"/>
      <sheetName val="2. MCCC spécifiques"/>
      <sheetName val="3. Maquette"/>
      <sheetName val="4. Correspondance moodle-RI"/>
      <sheetName val="Liste des mentions"/>
      <sheetName val="Compétences"/>
      <sheetName val="BDD"/>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ésentation"/>
      <sheetName val="2. MCCC spécifiques"/>
      <sheetName val="3. Maquette"/>
      <sheetName val="4. Correspondance moodle-RI"/>
      <sheetName val="Compétences"/>
      <sheetName val="Liste des mentions"/>
      <sheetName val="BDD"/>
    </sheetNames>
    <sheetDataSet>
      <sheetData sheetId="0" refreshError="1"/>
      <sheetData sheetId="1" refreshError="1"/>
      <sheetData sheetId="2" refreshError="1"/>
      <sheetData sheetId="3" refreshError="1"/>
      <sheetData sheetId="4" refreshError="1"/>
      <sheetData sheetId="5">
        <row r="4">
          <cell r="A4" t="str">
            <v>ANALYSE ET POLITIQUE ÉCONOMIQUE</v>
          </cell>
        </row>
        <row r="5">
          <cell r="A5" t="str">
            <v>APPROCHES INTERDISCIPLINAIRES DE LA RECHERCHE ET DE L'ENSEIGNEMENT (AIRE)</v>
          </cell>
        </row>
        <row r="6">
          <cell r="A6" t="str">
            <v>BIO-INFORMATIQUE</v>
          </cell>
        </row>
        <row r="7">
          <cell r="A7" t="str">
            <v>BIOLOGIE INTÉGRATIVE ET PHYSIOLOGIE</v>
          </cell>
        </row>
        <row r="8">
          <cell r="A8" t="str">
            <v>BIOLOGIE MOLÉCULAIRE ET CELLULAIRE</v>
          </cell>
        </row>
        <row r="9">
          <cell r="A9" t="str">
            <v>BIOLOGIE-SANTÉ</v>
          </cell>
        </row>
        <row r="10">
          <cell r="A10" t="str">
            <v>CHIMIE</v>
          </cell>
        </row>
        <row r="11">
          <cell r="A11" t="str">
            <v>CINÉMA ET AUDIOVISUEL</v>
          </cell>
        </row>
        <row r="12">
          <cell r="A12" t="str">
            <v>COMPTABILITÉ - CONTRÔLE - AUDIT</v>
          </cell>
        </row>
        <row r="13">
          <cell r="A13" t="str">
            <v>CONTRÔLE DE GESTION ET AUDIT ORGANISATIONNEL</v>
          </cell>
        </row>
        <row r="14">
          <cell r="A14" t="str">
            <v>CRÉATION ARTISTIQUE</v>
          </cell>
        </row>
        <row r="15">
          <cell r="A15" t="str">
            <v>DIDACTIQUE DES LANGUES</v>
          </cell>
        </row>
        <row r="16">
          <cell r="A16" t="str">
            <v>DIDACTIQUE DES SCIENCES</v>
          </cell>
        </row>
        <row r="17">
          <cell r="A17" t="str">
            <v>DROIT BANCAIRE ET FINANCIER</v>
          </cell>
        </row>
        <row r="18">
          <cell r="A18" t="str">
            <v>DROIT COMPARÉ</v>
          </cell>
        </row>
        <row r="19">
          <cell r="A19" t="str">
            <v>DROIT DE LA SANTÉ</v>
          </cell>
        </row>
        <row r="20">
          <cell r="A20" t="str">
            <v>DROIT DES AFFAIRES</v>
          </cell>
        </row>
        <row r="21">
          <cell r="A21" t="str">
            <v>DROIT DU NUMÉRIQUE</v>
          </cell>
        </row>
        <row r="22">
          <cell r="A22" t="str">
            <v>DROIT INTERNATIONAL</v>
          </cell>
        </row>
        <row r="23">
          <cell r="A23" t="str">
            <v>DROIT NOTARIAL</v>
          </cell>
        </row>
        <row r="24">
          <cell r="A24" t="str">
            <v>DROIT PRIVÉ</v>
          </cell>
        </row>
        <row r="25">
          <cell r="A25" t="str">
            <v>DROIT PUBLIC</v>
          </cell>
        </row>
        <row r="26">
          <cell r="A26" t="str">
            <v>ÉCONOMIE APPLIQUÉE</v>
          </cell>
        </row>
        <row r="27">
          <cell r="A27" t="str">
            <v>ÉCONOMIE DE LA SANTÉ</v>
          </cell>
        </row>
        <row r="28">
          <cell r="A28" t="str">
            <v>ÉNERGIE</v>
          </cell>
        </row>
        <row r="29">
          <cell r="A29" t="str">
            <v>ERGONOMIE</v>
          </cell>
        </row>
        <row r="30">
          <cell r="A30" t="str">
            <v>ÉTHIQUE</v>
          </cell>
        </row>
        <row r="31">
          <cell r="A31" t="str">
            <v>GÉNÉTIQUE</v>
          </cell>
        </row>
        <row r="32">
          <cell r="A32" t="str">
            <v>GÉOGRAPHIE, AMÉNAGEMENT, ENVIRONNEMENT ET DÉVELOPPEMENT</v>
          </cell>
        </row>
        <row r="33">
          <cell r="A33" t="str">
            <v>GESTION DES RESSOURCES HUMAINES</v>
          </cell>
        </row>
        <row r="34">
          <cell r="A34" t="str">
            <v>HISTOIRE DU DROIT ET DES INSTITUTIONS</v>
          </cell>
        </row>
        <row r="35">
          <cell r="A35" t="str">
            <v>HISTOIRE ET PHILOSOPHIE DES SCIENCES</v>
          </cell>
        </row>
        <row r="36">
          <cell r="A36" t="str">
            <v>HISTOIRE, CIVILISATIONS, PATRIMOINE</v>
          </cell>
        </row>
        <row r="37">
          <cell r="A37" t="str">
            <v xml:space="preserve">INFORMATIQUE </v>
          </cell>
        </row>
        <row r="38">
          <cell r="A38" t="str">
            <v xml:space="preserve">INFORMATIQUE </v>
          </cell>
        </row>
        <row r="39">
          <cell r="A39" t="str">
            <v>INGÉNIERIE DE LA SANTÉ</v>
          </cell>
        </row>
        <row r="40">
          <cell r="A40" t="str">
            <v>DROIT PRIVÉ</v>
          </cell>
        </row>
        <row r="41">
          <cell r="A41" t="str">
            <v>LANGUES ÉTRANGÈRES APPLIQUEES</v>
          </cell>
        </row>
        <row r="42">
          <cell r="A42" t="str">
            <v>LANGUES, LITTERATURES ET CIVILISATIONS ÉTRANGÈRES ET RÉGIONALES</v>
          </cell>
        </row>
        <row r="43">
          <cell r="A43" t="str">
            <v>LETTRES ET HUMANITÉS</v>
          </cell>
        </row>
        <row r="44">
          <cell r="A44" t="str">
            <v>LETTRES ET HUMANITÉS</v>
          </cell>
        </row>
        <row r="45">
          <cell r="A45" t="str">
            <v>MANAGEMENT</v>
          </cell>
        </row>
        <row r="46">
          <cell r="A46" t="str">
            <v>MATHÉMATIQUES ET APPLICATIONS</v>
          </cell>
        </row>
        <row r="47">
          <cell r="A47" t="str">
            <v>MATHÉMATIQUES ET APPLICATIONS</v>
          </cell>
        </row>
        <row r="48">
          <cell r="A48" t="str">
            <v>MÉTHODES INFORMATIQUES APPLIQUÉES À LA GESTION DES ENTREPRISES - MIAGE</v>
          </cell>
        </row>
        <row r="49">
          <cell r="A49" t="str">
            <v>MÉTIERS DES ÉTUDES, DU CONSEIL ET DE L'INTERVENTION (MECI)</v>
          </cell>
        </row>
        <row r="50">
          <cell r="A50" t="str">
            <v>MONNAIE, BANQUE, FINANCE, ASSURANCE</v>
          </cell>
        </row>
        <row r="51">
          <cell r="A51" t="str">
            <v>NEUROSCIENCES</v>
          </cell>
        </row>
        <row r="52">
          <cell r="A52" t="str">
            <v>PHYSIQUE FONDAMENTALE ET APPLICATIONS</v>
          </cell>
        </row>
        <row r="53">
          <cell r="A53" t="str">
            <v>PSYCHOLOGIE</v>
          </cell>
        </row>
        <row r="54">
          <cell r="A54" t="str">
            <v>ÉCONOMIE ET PSYCHOLOGIE</v>
          </cell>
        </row>
        <row r="55">
          <cell r="A55" t="str">
            <v>PSYCHOLOGIE : PSYCHOPATHOLOGIE CLINIQUE PSYCHANALYTIQUE</v>
          </cell>
        </row>
        <row r="56">
          <cell r="A56" t="str">
            <v>PSYCHOLOGIE CLINIQUE, PSYCHOPATHOLOGIE ET PSYCHOLOGIE DE LA SANTÉ</v>
          </cell>
        </row>
        <row r="57">
          <cell r="A57" t="str">
            <v>PSYCHOLOGIE : NEUROPSYCHOLOGIE</v>
          </cell>
        </row>
        <row r="58">
          <cell r="A58" t="str">
            <v>PSYCHOLOGIE DU DÉVELOPPEMENT</v>
          </cell>
        </row>
        <row r="59">
          <cell r="A59" t="str">
            <v>PSYCHOLOGIE SOCIALE, DU TRAVAIL ET DES ORGANISATIONS</v>
          </cell>
        </row>
        <row r="60">
          <cell r="A60" t="str">
            <v>RISQUES ET ENVIRONNEMENT</v>
          </cell>
        </row>
        <row r="61">
          <cell r="A61" t="str">
            <v>SANTÉ</v>
          </cell>
        </row>
        <row r="62">
          <cell r="A62" t="str">
            <v>SANTÉ PUBLIQUE</v>
          </cell>
        </row>
        <row r="63">
          <cell r="A63" t="str">
            <v>SCIENCE DES MATERIAUX AVANCES ET NANOTECHNOLOGIE / ADVANCED MATERIALS SCIENCE AND NANOTECHNOLOGY</v>
          </cell>
        </row>
        <row r="64">
          <cell r="A64" t="str">
            <v>SCIENCES COGNITIVES</v>
          </cell>
        </row>
        <row r="65">
          <cell r="A65" t="str">
            <v>SCIENCES DE LA TERRE ET DES PLANÈTES, ENVIRONNEMENT</v>
          </cell>
        </row>
        <row r="66">
          <cell r="A66" t="str">
            <v>SCIENCES DE L'ÉDUCATION ET DE LA FORMATION</v>
          </cell>
        </row>
        <row r="67">
          <cell r="A67" t="str">
            <v>SCIENCES DU LANGAGE</v>
          </cell>
        </row>
        <row r="68">
          <cell r="A68" t="str">
            <v>SCIENCES DU MÉDICAMENT ET DES PRODUITS DE SANTÉ</v>
          </cell>
        </row>
        <row r="69">
          <cell r="A69" t="str">
            <v>SCIENCES ET GÉNIE DES MATÉRIAUX</v>
          </cell>
        </row>
        <row r="70">
          <cell r="A70" t="str">
            <v>SCIENCES SOCIALES</v>
          </cell>
        </row>
        <row r="71">
          <cell r="A71" t="str">
            <v>SOCIOLOGIE</v>
          </cell>
        </row>
        <row r="72">
          <cell r="A72" t="str">
            <v>SPACE (OBSERVATOIRE DE LA TERRE  - ASTROPHYSIQUE 6 INGENIERIE DES SATELLITES) / SPACE (EARTH OBSERVATION - ASTROPHYSICS - SATELLITE TECHNOLOGIES</v>
          </cell>
        </row>
        <row r="73">
          <cell r="A73" t="str">
            <v>STAPS : ACTIVITÉ PHYSIQUE ET ADAPTÉE ET SANTÉ</v>
          </cell>
        </row>
        <row r="74">
          <cell r="A74" t="str">
            <v>STAPS : ENTRAÎNEMENT ET OPTIMISATION DE LA PERFORMANCE SPORTIVE</v>
          </cell>
        </row>
        <row r="75">
          <cell r="A75" t="str">
            <v>TOXICOLOGIE ET ÉCO-TOXICOLOGIE</v>
          </cell>
        </row>
        <row r="76">
          <cell r="A76" t="str">
            <v>TRADUCTION ET INTERPRÉTATION</v>
          </cell>
        </row>
        <row r="77">
          <cell r="A77" t="str">
            <v>CHIMIE ET SCIENCES DES MATERIAUX</v>
          </cell>
        </row>
        <row r="78">
          <cell r="A78" t="str">
            <v>SCIENCE DES DONNÉES</v>
          </cell>
        </row>
      </sheetData>
      <sheetData sheetId="6">
        <row r="1">
          <cell r="A1" t="str">
            <v>Semestre 1</v>
          </cell>
          <cell r="C1" t="str">
            <v>EIDD</v>
          </cell>
          <cell r="G1" t="str">
            <v>Faculté de Santé</v>
          </cell>
          <cell r="J1" t="str">
            <v>OUI</v>
          </cell>
          <cell r="L1" t="str">
            <v>Formation initiale (FI)</v>
          </cell>
        </row>
        <row r="2">
          <cell r="A2" t="str">
            <v>Semestre 2</v>
          </cell>
          <cell r="C2" t="str">
            <v>Faculté de Droit et d'Economie Gestion</v>
          </cell>
          <cell r="G2" t="str">
            <v>Faculté des Sciences</v>
          </cell>
          <cell r="J2" t="str">
            <v>NON</v>
          </cell>
          <cell r="L2" t="str">
            <v>Formation en alternance via l'apprentissage (FA)</v>
          </cell>
        </row>
        <row r="3">
          <cell r="A3" t="str">
            <v>Semestre 3</v>
          </cell>
          <cell r="C3" t="str">
            <v>IHSS</v>
          </cell>
          <cell r="G3" t="str">
            <v>Faculté Sociétés et Humanités</v>
          </cell>
          <cell r="L3" t="str">
            <v>Formation en alternance via contrat de professionnalisation (CP)</v>
          </cell>
        </row>
        <row r="4">
          <cell r="A4" t="str">
            <v>Semestre 4</v>
          </cell>
          <cell r="C4" t="str">
            <v>Institut de Psychologie</v>
          </cell>
          <cell r="G4" t="str">
            <v>IPGP</v>
          </cell>
          <cell r="J4" t="str">
            <v>OUI</v>
          </cell>
          <cell r="L4" t="str">
            <v>Formation professionnelle (FP)</v>
          </cell>
        </row>
        <row r="5">
          <cell r="A5" t="str">
            <v>Semestre 5</v>
          </cell>
          <cell r="C5" t="str">
            <v>IPGP</v>
          </cell>
          <cell r="J5" t="str">
            <v>NON</v>
          </cell>
          <cell r="L5" t="str">
            <v>Formation initiale (FI) / Formation professionnelle (FP)</v>
          </cell>
        </row>
        <row r="6">
          <cell r="A6" t="str">
            <v>Semestre 6</v>
          </cell>
          <cell r="C6" t="str">
            <v>IUT de Paris - Rives de Seine</v>
          </cell>
          <cell r="L6" t="str">
            <v xml:space="preserve">Formation initiale (FI) / Formation en alternance via l'apprentissage (FA) </v>
          </cell>
        </row>
        <row r="7">
          <cell r="C7" t="str">
            <v>IUT de Paris Pajol</v>
          </cell>
          <cell r="J7" t="str">
            <v>OUI</v>
          </cell>
          <cell r="L7" t="str">
            <v>Formation initiale (FI) / Formation en alternance via contrat de professionnalisation (CP)</v>
          </cell>
        </row>
        <row r="8">
          <cell r="C8" t="str">
            <v>UFR de Chimie</v>
          </cell>
          <cell r="J8" t="str">
            <v>NON</v>
          </cell>
          <cell r="L8" t="str">
            <v>Formation en alternance via l'apprentissage (FA) / Formation en alternance via contrat de professionnalisation (CP)</v>
          </cell>
        </row>
        <row r="9">
          <cell r="C9" t="str">
            <v>UFR de Médecine</v>
          </cell>
          <cell r="L9" t="str">
            <v>Formation en alternance via l'apprentissage (FA) / Formation professionnelle (FP)</v>
          </cell>
        </row>
        <row r="10">
          <cell r="C10" t="str">
            <v>UFR de Pharmacie</v>
          </cell>
          <cell r="L10" t="str">
            <v>Formation en alternance via contrat de professionnalisation (CP) / Formation professionnelle (FP)</v>
          </cell>
        </row>
        <row r="11">
          <cell r="C11" t="str">
            <v>UFR de Physique</v>
          </cell>
          <cell r="H11" t="str">
            <v>Présentiel</v>
          </cell>
          <cell r="L11" t="str">
            <v>Formation initiale (FI) / Formation en alternance via contrat de professionnalisation (CP) / Formation professionnelle (FP)</v>
          </cell>
        </row>
        <row r="12">
          <cell r="C12" t="str">
            <v>UFR des Sciences du Vivant</v>
          </cell>
          <cell r="H12" t="str">
            <v>Distanciel</v>
          </cell>
          <cell r="L12" t="str">
            <v>Formation initiale (FI) / Formation en alternance via l'apprentissage (FA) / Formation en alternance via contrat de professionnalisation (CP)</v>
          </cell>
        </row>
        <row r="13">
          <cell r="A13" t="str">
            <v>SEMESTRE</v>
          </cell>
          <cell r="C13" t="str">
            <v>UFR des Sciences Fondamentales et Biomédicales</v>
          </cell>
          <cell r="H13" t="str">
            <v>Hybride</v>
          </cell>
          <cell r="J13" t="str">
            <v>Note 0</v>
          </cell>
          <cell r="L13" t="str">
            <v>Formation initiale (FI) / Formation en alternance via contrat de professionnalisation (CP) / Formation professionnelle (FP)</v>
          </cell>
        </row>
        <row r="14">
          <cell r="A14" t="str">
            <v>ITINERAIRE</v>
          </cell>
          <cell r="C14" t="str">
            <v>UFR des Sciences Humaines et Sociales</v>
          </cell>
          <cell r="J14" t="str">
            <v>Coefficient 0</v>
          </cell>
          <cell r="L14" t="str">
            <v>Formation initiale (FI) / Formation en alternance via l'apprentissage (FA) / Formation professionnelle (FP)</v>
          </cell>
        </row>
        <row r="15">
          <cell r="A15" t="str">
            <v>BLOC</v>
          </cell>
          <cell r="C15" t="str">
            <v>UFR d'Odontologie</v>
          </cell>
          <cell r="J15" t="str">
            <v>Défaillant</v>
          </cell>
          <cell r="L15" t="str">
            <v>Formation en alternance via l'apprentissage (FA) / Formation en alternance via contrat de professionnalisation (CP) / Formation professionnelle (FP)</v>
          </cell>
        </row>
        <row r="16">
          <cell r="A16" t="str">
            <v>UE</v>
          </cell>
          <cell r="C16" t="str">
            <v>UFR EILA</v>
          </cell>
          <cell r="J16" t="str">
            <v>Non calcul</v>
          </cell>
          <cell r="L16" t="str">
            <v>Formation initiale (FI) / Formation en alternance via l'apprentissage (FA) / Formation en alternance via contrat de professionnalisation (CP) / Formation professionnelle (FP)</v>
          </cell>
        </row>
        <row r="17">
          <cell r="A17" t="str">
            <v>ECUE</v>
          </cell>
          <cell r="C17" t="str">
            <v>UFR Etudes Anglophones</v>
          </cell>
        </row>
        <row r="18">
          <cell r="A18" t="str">
            <v>ECUE MUTUALISE</v>
          </cell>
          <cell r="C18" t="str">
            <v>UFR GHES</v>
          </cell>
        </row>
        <row r="19">
          <cell r="A19" t="str">
            <v>STAGE</v>
          </cell>
          <cell r="C19" t="str">
            <v>UFR Informatique</v>
          </cell>
        </row>
        <row r="20">
          <cell r="C20" t="str">
            <v>UFR LAC</v>
          </cell>
          <cell r="K20" t="str">
            <v>EIDD</v>
          </cell>
        </row>
        <row r="21">
          <cell r="C21" t="str">
            <v>UFR LCAO</v>
          </cell>
          <cell r="K21" t="str">
            <v>Faculté de Droit et d'Economie Gestion</v>
          </cell>
        </row>
        <row r="22">
          <cell r="C22" t="str">
            <v>UFR Linguistique</v>
          </cell>
          <cell r="H22" t="str">
            <v>Faculté de Santé</v>
          </cell>
          <cell r="K22" t="str">
            <v>IHSS</v>
          </cell>
        </row>
        <row r="23">
          <cell r="C23" t="str">
            <v xml:space="preserve">UFR Mathématiques  </v>
          </cell>
          <cell r="H23" t="str">
            <v>Faculté des Sciences</v>
          </cell>
          <cell r="K23" t="str">
            <v>Institut de Psychologie</v>
          </cell>
        </row>
        <row r="24">
          <cell r="C24" t="str">
            <v>UFR Mathématiques Informatique</v>
          </cell>
          <cell r="H24" t="str">
            <v>Faculté Sociétés et Humanités</v>
          </cell>
          <cell r="K24" t="str">
            <v>IPGP</v>
          </cell>
        </row>
        <row r="25">
          <cell r="C25" t="str">
            <v>UFR STAPS</v>
          </cell>
          <cell r="H25" t="str">
            <v>IPGP</v>
          </cell>
          <cell r="K25" t="str">
            <v>IUT de Paris - Rives de Seine</v>
          </cell>
        </row>
        <row r="26">
          <cell r="C26" t="str">
            <v>Faculté de Santé</v>
          </cell>
          <cell r="K26" t="str">
            <v>IUT de Paris Pajol</v>
          </cell>
        </row>
        <row r="27">
          <cell r="C27" t="str">
            <v>Faculté des Sciences</v>
          </cell>
          <cell r="K27" t="str">
            <v>UFR de Chimie</v>
          </cell>
        </row>
        <row r="28">
          <cell r="C28" t="str">
            <v>Faculté Sociétés et Humanités</v>
          </cell>
          <cell r="K28" t="str">
            <v>UFR de Médecine</v>
          </cell>
        </row>
        <row r="29">
          <cell r="H29" t="str">
            <v>OUI</v>
          </cell>
          <cell r="K29" t="str">
            <v>UFR de Pharmacie</v>
          </cell>
        </row>
        <row r="30">
          <cell r="H30" t="str">
            <v>NON</v>
          </cell>
          <cell r="K30" t="str">
            <v>UFR de Physique</v>
          </cell>
        </row>
        <row r="31">
          <cell r="K31" t="str">
            <v>UFR des Sciences du Vivant</v>
          </cell>
        </row>
        <row r="32">
          <cell r="B32" t="str">
            <v>Formation initiale (FI)</v>
          </cell>
          <cell r="K32" t="str">
            <v>UFR des Sciences Fondamentales et Biomédicales</v>
          </cell>
        </row>
        <row r="33">
          <cell r="B33" t="str">
            <v>Formation en alternance via l'apprentissage (FA)</v>
          </cell>
          <cell r="K33" t="str">
            <v>UFR des Sciences Humaines et Sociales</v>
          </cell>
        </row>
        <row r="34">
          <cell r="B34" t="str">
            <v>Formation en alternance via contrat de professionnalisation (CP)</v>
          </cell>
          <cell r="K34" t="str">
            <v>UFR d'Odontologie</v>
          </cell>
        </row>
        <row r="35">
          <cell r="B35" t="str">
            <v>Formation professionnelle (FP)</v>
          </cell>
          <cell r="K35" t="str">
            <v>UFR EILA</v>
          </cell>
        </row>
        <row r="36">
          <cell r="B36" t="str">
            <v>Formation initiale (FI) / Formation professionnelle (FP)</v>
          </cell>
          <cell r="K36" t="str">
            <v>UFR Etudes Anglophones</v>
          </cell>
        </row>
        <row r="37">
          <cell r="B37" t="str">
            <v xml:space="preserve">Formation initiale (FI) / Formation en alternance via l'apprentissage (FA) </v>
          </cell>
          <cell r="K37" t="str">
            <v>UFR GHES</v>
          </cell>
        </row>
        <row r="38">
          <cell r="B38" t="str">
            <v>Formation initiale (FI) / Formation en alternance via contrat de professionnalisation (CP)</v>
          </cell>
          <cell r="K38" t="str">
            <v>UFR Informatique</v>
          </cell>
        </row>
        <row r="39">
          <cell r="B39" t="str">
            <v>Formation en alternance via l'apprentissage (FA) / Formation en alternance via contrat de professionnalisation (CP)</v>
          </cell>
          <cell r="K39" t="str">
            <v>UFR LAC</v>
          </cell>
        </row>
        <row r="40">
          <cell r="B40" t="str">
            <v>Formation en alternance via l'apprentissage (FA) / Formation professionnelle (FP)</v>
          </cell>
          <cell r="K40" t="str">
            <v>UFR LCAO</v>
          </cell>
        </row>
        <row r="41">
          <cell r="B41" t="str">
            <v>Formation en alternance via contrat de professionnalisation (CP) / Formation professionnelle (FP)</v>
          </cell>
          <cell r="K41" t="str">
            <v>UFR Linguistique</v>
          </cell>
        </row>
        <row r="42">
          <cell r="B42" t="str">
            <v>Formation initiale (FI) / Formation en alternance via contrat de professionnalisation (CP) / Formation professionnelle (FP)</v>
          </cell>
          <cell r="K42" t="str">
            <v xml:space="preserve">UFR Mathématiques  </v>
          </cell>
        </row>
        <row r="43">
          <cell r="B43" t="str">
            <v>Formation initiale (FI) / Formation en alternance via l'apprentissage (FA) / Formation en alternance via contrat de professionnalisation (CP)</v>
          </cell>
          <cell r="K43" t="str">
            <v>UFR Mathématiques Informatique</v>
          </cell>
        </row>
        <row r="44">
          <cell r="B44" t="str">
            <v>Formation initiale (FI) / Formation en alternance via contrat de professionnalisation (CP) / Formation professionnelle (FP)</v>
          </cell>
          <cell r="K44" t="str">
            <v>UFR STAPS</v>
          </cell>
        </row>
        <row r="45">
          <cell r="B45" t="str">
            <v>Formation initiale (FI) / Formation en alternance via l'apprentissage (FA) / Formation professionnelle (FP)</v>
          </cell>
          <cell r="K45" t="str">
            <v>Faculté de Santé</v>
          </cell>
        </row>
        <row r="46">
          <cell r="B46" t="str">
            <v>Formation en alternance via l'apprentissage (FA) / Formation en alternance via contrat de professionnalisation (CP) / Formation professionnelle (FP)</v>
          </cell>
          <cell r="K46" t="str">
            <v>Faculté des Sciences</v>
          </cell>
        </row>
        <row r="47">
          <cell r="B47" t="str">
            <v>Formation initiale (FI) / Formation en alternance via l'apprentissage (FA) / Formation en alternance via contrat de professionnalisation (CP) / Formation professionnelle (FP)</v>
          </cell>
          <cell r="K47" t="str">
            <v>Faculté Sociétés et Humanités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ésentation"/>
      <sheetName val="2. MCCC spécifiques"/>
      <sheetName val="3. Maquette"/>
      <sheetName val="4. Correspondance moodle-RI"/>
      <sheetName val="Compétences"/>
      <sheetName val="Liste des mentions"/>
      <sheetName val="BDD"/>
    </sheetNames>
    <sheetDataSet>
      <sheetData sheetId="0" refreshError="1"/>
      <sheetData sheetId="1"/>
      <sheetData sheetId="2" refreshError="1"/>
      <sheetData sheetId="3" refreshError="1"/>
      <sheetData sheetId="4" refreshError="1"/>
      <sheetData sheetId="5">
        <row r="4">
          <cell r="A4" t="str">
            <v>ANALYSE ET POLITIQUE ÉCONOMIQUE</v>
          </cell>
        </row>
        <row r="5">
          <cell r="A5" t="str">
            <v>APPROCHES INTERDISCIPLINAIRES DE LA RECHERCHE ET DE L'ENSEIGNEMENT (AIRE)</v>
          </cell>
        </row>
        <row r="6">
          <cell r="A6" t="str">
            <v>BIO-INFORMATIQUE</v>
          </cell>
        </row>
        <row r="7">
          <cell r="A7" t="str">
            <v>BIOLOGIE INTÉGRATIVE ET PHYSIOLOGIE</v>
          </cell>
        </row>
        <row r="8">
          <cell r="A8" t="str">
            <v>BIOLOGIE MOLÉCULAIRE ET CELLULAIRE</v>
          </cell>
        </row>
        <row r="9">
          <cell r="A9" t="str">
            <v>BIOLOGIE-SANTÉ</v>
          </cell>
        </row>
        <row r="10">
          <cell r="A10" t="str">
            <v>CHIMIE</v>
          </cell>
        </row>
        <row r="11">
          <cell r="A11" t="str">
            <v>CINÉMA ET AUDIOVISUEL</v>
          </cell>
        </row>
        <row r="12">
          <cell r="A12" t="str">
            <v>COMPTABILITÉ - CONTRÔLE - AUDIT</v>
          </cell>
        </row>
        <row r="13">
          <cell r="A13" t="str">
            <v>CONTRÔLE DE GESTION ET AUDIT ORGANISATIONNEL</v>
          </cell>
        </row>
        <row r="14">
          <cell r="A14" t="str">
            <v>CRÉATION ARTISTIQUE</v>
          </cell>
        </row>
        <row r="15">
          <cell r="A15" t="str">
            <v>DIDACTIQUE DES LANGUES</v>
          </cell>
        </row>
        <row r="16">
          <cell r="A16" t="str">
            <v>DIDACTIQUE DES SCIENCES</v>
          </cell>
        </row>
        <row r="17">
          <cell r="A17" t="str">
            <v>DROIT BANCAIRE ET FINANCIER</v>
          </cell>
        </row>
        <row r="18">
          <cell r="A18" t="str">
            <v>DROIT COMPARÉ</v>
          </cell>
        </row>
        <row r="19">
          <cell r="A19" t="str">
            <v>DROIT DE LA SANTÉ</v>
          </cell>
        </row>
        <row r="20">
          <cell r="A20" t="str">
            <v>DROIT DES AFFAIRES</v>
          </cell>
        </row>
        <row r="21">
          <cell r="A21" t="str">
            <v>DROIT DU NUMÉRIQUE</v>
          </cell>
        </row>
        <row r="22">
          <cell r="A22" t="str">
            <v>DROIT INTERNATIONAL</v>
          </cell>
        </row>
        <row r="23">
          <cell r="A23" t="str">
            <v>DROIT NOTARIAL</v>
          </cell>
        </row>
        <row r="24">
          <cell r="A24" t="str">
            <v>DROIT PRIVÉ</v>
          </cell>
        </row>
        <row r="25">
          <cell r="A25" t="str">
            <v>DROIT PUBLIC</v>
          </cell>
        </row>
        <row r="26">
          <cell r="A26" t="str">
            <v>ÉCONOMIE APPLIQUÉE</v>
          </cell>
        </row>
        <row r="27">
          <cell r="A27" t="str">
            <v>ÉCONOMIE DE LA SANTÉ</v>
          </cell>
        </row>
        <row r="28">
          <cell r="A28" t="str">
            <v>ÉNERGIE</v>
          </cell>
        </row>
        <row r="29">
          <cell r="A29" t="str">
            <v>ERGONOMIE</v>
          </cell>
        </row>
        <row r="30">
          <cell r="A30" t="str">
            <v>ÉTHIQUE</v>
          </cell>
        </row>
        <row r="31">
          <cell r="A31" t="str">
            <v>GÉNÉTIQUE</v>
          </cell>
        </row>
        <row r="32">
          <cell r="A32" t="str">
            <v>GÉOGRAPHIE, AMÉNAGEMENT, ENVIRONNEMENT ET DÉVELOPPEMENT</v>
          </cell>
        </row>
        <row r="33">
          <cell r="A33" t="str">
            <v>GESTION DES RESSOURCES HUMAINES</v>
          </cell>
        </row>
        <row r="34">
          <cell r="A34" t="str">
            <v>HISTOIRE DU DROIT ET DES INSTITUTIONS</v>
          </cell>
        </row>
        <row r="35">
          <cell r="A35" t="str">
            <v>HISTOIRE ET PHILOSOPHIE DES SCIENCES</v>
          </cell>
        </row>
        <row r="36">
          <cell r="A36" t="str">
            <v>HISTOIRE, CIVILISATIONS, PATRIMOINE</v>
          </cell>
        </row>
        <row r="37">
          <cell r="A37" t="str">
            <v xml:space="preserve">INFORMATIQUE </v>
          </cell>
        </row>
        <row r="38">
          <cell r="A38" t="str">
            <v xml:space="preserve">INFORMATIQUE </v>
          </cell>
        </row>
        <row r="39">
          <cell r="A39" t="str">
            <v>INGÉNIERIE DE LA SANTÉ</v>
          </cell>
        </row>
        <row r="40">
          <cell r="A40" t="str">
            <v>DROIT PRIVÉ</v>
          </cell>
        </row>
        <row r="41">
          <cell r="A41" t="str">
            <v>LANGUES ÉTRANGÈRES APPLIQUEES</v>
          </cell>
        </row>
        <row r="42">
          <cell r="A42" t="str">
            <v>LANGUES, LITTERATURES ET CIVILISATIONS ÉTRANGÈRES ET RÉGIONALES</v>
          </cell>
        </row>
        <row r="43">
          <cell r="A43" t="str">
            <v>LETTRES ET HUMANITÉS</v>
          </cell>
        </row>
        <row r="44">
          <cell r="A44" t="str">
            <v>LETTRES ET HUMANITÉS</v>
          </cell>
        </row>
        <row r="45">
          <cell r="A45" t="str">
            <v>MANAGEMENT</v>
          </cell>
        </row>
        <row r="46">
          <cell r="A46" t="str">
            <v>MATHÉMATIQUES ET APPLICATIONS</v>
          </cell>
        </row>
        <row r="47">
          <cell r="A47" t="str">
            <v>MATHÉMATIQUES ET APPLICATIONS</v>
          </cell>
        </row>
        <row r="48">
          <cell r="A48" t="str">
            <v>MÉTHODES INFORMATIQUES APPLIQUÉES À LA GESTION DES ENTREPRISES - MIAGE</v>
          </cell>
        </row>
        <row r="49">
          <cell r="A49" t="str">
            <v>MÉTIERS DES ÉTUDES, DU CONSEIL ET DE L'INTERVENTION (MECI)</v>
          </cell>
        </row>
        <row r="50">
          <cell r="A50" t="str">
            <v>MONNAIE, BANQUE, FINANCE, ASSURANCE</v>
          </cell>
        </row>
        <row r="51">
          <cell r="A51" t="str">
            <v>NEUROSCIENCES</v>
          </cell>
        </row>
        <row r="52">
          <cell r="A52" t="str">
            <v>PHYSIQUE FONDAMENTALE ET APPLICATIONS</v>
          </cell>
        </row>
        <row r="53">
          <cell r="A53" t="str">
            <v>PSYCHOLOGIE</v>
          </cell>
        </row>
        <row r="54">
          <cell r="A54" t="str">
            <v>ÉCONOMIE ET PSYCHOLOGIE</v>
          </cell>
        </row>
        <row r="55">
          <cell r="A55" t="str">
            <v>PSYCHOLOGIE : PSYCHOPATHOLOGIE CLINIQUE PSYCHANALYTIQUE</v>
          </cell>
        </row>
        <row r="56">
          <cell r="A56" t="str">
            <v>PSYCHOLOGIE CLINIQUE, PSYCHOPATHOLOGIE ET PSYCHOLOGIE DE LA SANTÉ</v>
          </cell>
        </row>
        <row r="57">
          <cell r="A57" t="str">
            <v>PSYCHOLOGIE : NEUROPSYCHOLOGIE</v>
          </cell>
        </row>
        <row r="58">
          <cell r="A58" t="str">
            <v>PSYCHOLOGIE DU DÉVELOPPEMENT</v>
          </cell>
        </row>
        <row r="59">
          <cell r="A59" t="str">
            <v>PSYCHOLOGIE SOCIALE, DU TRAVAIL ET DES ORGANISATIONS</v>
          </cell>
        </row>
        <row r="60">
          <cell r="A60" t="str">
            <v>RISQUES ET ENVIRONNEMENT</v>
          </cell>
        </row>
        <row r="61">
          <cell r="A61" t="str">
            <v>SANTÉ</v>
          </cell>
        </row>
        <row r="62">
          <cell r="A62" t="str">
            <v>SANTÉ PUBLIQUE</v>
          </cell>
        </row>
        <row r="63">
          <cell r="A63" t="str">
            <v>SCIENCE DES MATERIAUX AVANCES ET NANOTECHNOLOGIE / ADVANCED MATERIALS SCIENCE AND NANOTECHNOLOGY</v>
          </cell>
        </row>
        <row r="64">
          <cell r="A64" t="str">
            <v>SCIENCES COGNITIVES</v>
          </cell>
        </row>
        <row r="65">
          <cell r="A65" t="str">
            <v>SCIENCES DE LA TERRE ET DES PLANÈTES, ENVIRONNEMENT</v>
          </cell>
        </row>
        <row r="66">
          <cell r="A66" t="str">
            <v>SCIENCES DE L'ÉDUCATION ET DE LA FORMATION</v>
          </cell>
        </row>
        <row r="67">
          <cell r="A67" t="str">
            <v>SCIENCES DU LANGAGE</v>
          </cell>
        </row>
        <row r="68">
          <cell r="A68" t="str">
            <v>SCIENCES DU MÉDICAMENT ET DES PRODUITS DE SANTÉ</v>
          </cell>
        </row>
        <row r="69">
          <cell r="A69" t="str">
            <v>SCIENCES ET GÉNIE DES MATÉRIAUX</v>
          </cell>
        </row>
        <row r="70">
          <cell r="A70" t="str">
            <v>SCIENCES SOCIALES</v>
          </cell>
        </row>
        <row r="71">
          <cell r="A71" t="str">
            <v>SOCIOLOGIE</v>
          </cell>
        </row>
        <row r="72">
          <cell r="A72" t="str">
            <v>SPACE (OBSERVATOIRE DE LA TERRE  - ASTROPHYSIQUE 6 INGENIERIE DES SATELLITES) / SPACE (EARTH OBSERVATION - ASTROPHYSICS - SATELLITE TECHNOLOGIES</v>
          </cell>
        </row>
        <row r="73">
          <cell r="A73" t="str">
            <v>STAPS : ACTIVITÉ PHYSIQUE ET ADAPTÉE ET SANTÉ</v>
          </cell>
        </row>
        <row r="74">
          <cell r="A74" t="str">
            <v>STAPS : ENTRAÎNEMENT ET OPTIMISATION DE LA PERFORMANCE SPORTIVE</v>
          </cell>
        </row>
        <row r="75">
          <cell r="A75" t="str">
            <v>TOXICOLOGIE ET ÉCO-TOXICOLOGIE</v>
          </cell>
        </row>
        <row r="76">
          <cell r="A76" t="str">
            <v>TRADUCTION ET INTERPRÉTATION</v>
          </cell>
        </row>
        <row r="77">
          <cell r="A77" t="str">
            <v>CHIMIE ET SCIENCES DES MATERIAUX</v>
          </cell>
        </row>
        <row r="78">
          <cell r="A78" t="str">
            <v>SCIENCE DES DONNÉES</v>
          </cell>
        </row>
      </sheetData>
      <sheetData sheetId="6">
        <row r="1">
          <cell r="A1" t="str">
            <v>Semestre 1</v>
          </cell>
          <cell r="C1" t="str">
            <v>EIDD</v>
          </cell>
          <cell r="G1" t="str">
            <v>Faculté de Santé</v>
          </cell>
          <cell r="J1" t="str">
            <v>OUI</v>
          </cell>
          <cell r="L1" t="str">
            <v>Formation initiale (FI)</v>
          </cell>
        </row>
        <row r="2">
          <cell r="A2" t="str">
            <v>Semestre 2</v>
          </cell>
          <cell r="C2" t="str">
            <v>Faculté de Droit et d'Economie Gestion</v>
          </cell>
          <cell r="G2" t="str">
            <v>Faculté des Sciences</v>
          </cell>
          <cell r="J2" t="str">
            <v>NON</v>
          </cell>
          <cell r="L2" t="str">
            <v>Formation en alternance via l'apprentissage (FA)</v>
          </cell>
        </row>
        <row r="3">
          <cell r="A3" t="str">
            <v>Semestre 3</v>
          </cell>
          <cell r="C3" t="str">
            <v>IHSS</v>
          </cell>
          <cell r="G3" t="str">
            <v>Faculté Sociétés et Humanités</v>
          </cell>
          <cell r="L3" t="str">
            <v>Formation en alternance via contrat de professionnalisation (CP)</v>
          </cell>
        </row>
        <row r="4">
          <cell r="A4" t="str">
            <v>Semestre 4</v>
          </cell>
          <cell r="C4" t="str">
            <v>Institut de Psychologie</v>
          </cell>
          <cell r="G4" t="str">
            <v>IPGP</v>
          </cell>
          <cell r="J4" t="str">
            <v>OUI</v>
          </cell>
          <cell r="L4" t="str">
            <v>Formation professionnelle (FP)</v>
          </cell>
        </row>
        <row r="5">
          <cell r="A5" t="str">
            <v>Semestre 5</v>
          </cell>
          <cell r="C5" t="str">
            <v>IPGP</v>
          </cell>
          <cell r="J5" t="str">
            <v>NON</v>
          </cell>
          <cell r="L5" t="str">
            <v>Formation initiale (FI) / Formation professionnelle (FP)</v>
          </cell>
        </row>
        <row r="6">
          <cell r="A6" t="str">
            <v>Semestre 6</v>
          </cell>
          <cell r="C6" t="str">
            <v>IUT de Paris - Rives de Seine</v>
          </cell>
          <cell r="L6" t="str">
            <v xml:space="preserve">Formation initiale (FI) / Formation en alternance via l'apprentissage (FA) </v>
          </cell>
        </row>
        <row r="7">
          <cell r="C7" t="str">
            <v>IUT de Paris Pajol</v>
          </cell>
          <cell r="J7" t="str">
            <v>OUI</v>
          </cell>
          <cell r="L7" t="str">
            <v>Formation initiale (FI) / Formation en alternance via contrat de professionnalisation (CP)</v>
          </cell>
        </row>
        <row r="8">
          <cell r="C8" t="str">
            <v>UFR de Chimie</v>
          </cell>
          <cell r="J8" t="str">
            <v>NON</v>
          </cell>
          <cell r="L8" t="str">
            <v>Formation en alternance via l'apprentissage (FA) / Formation en alternance via contrat de professionnalisation (CP)</v>
          </cell>
        </row>
        <row r="9">
          <cell r="C9" t="str">
            <v>UFR de Médecine</v>
          </cell>
          <cell r="L9" t="str">
            <v>Formation en alternance via l'apprentissage (FA) / Formation professionnelle (FP)</v>
          </cell>
        </row>
        <row r="10">
          <cell r="C10" t="str">
            <v>UFR de Pharmacie</v>
          </cell>
          <cell r="L10" t="str">
            <v>Formation en alternance via contrat de professionnalisation (CP) / Formation professionnelle (FP)</v>
          </cell>
        </row>
        <row r="11">
          <cell r="C11" t="str">
            <v>UFR de Physique</v>
          </cell>
          <cell r="H11" t="str">
            <v>Présentiel</v>
          </cell>
          <cell r="L11" t="str">
            <v>Formation initiale (FI) / Formation en alternance via contrat de professionnalisation (CP) / Formation professionnelle (FP)</v>
          </cell>
        </row>
        <row r="12">
          <cell r="C12" t="str">
            <v>UFR des Sciences du Vivant</v>
          </cell>
          <cell r="H12" t="str">
            <v>Distanciel</v>
          </cell>
          <cell r="L12" t="str">
            <v>Formation initiale (FI) / Formation en alternance via l'apprentissage (FA) / Formation en alternance via contrat de professionnalisation (CP)</v>
          </cell>
        </row>
        <row r="13">
          <cell r="A13" t="str">
            <v>SEMESTRE</v>
          </cell>
          <cell r="C13" t="str">
            <v>UFR des Sciences Fondamentales et Biomédicales</v>
          </cell>
          <cell r="H13" t="str">
            <v>Hybride</v>
          </cell>
          <cell r="J13" t="str">
            <v>Note 0</v>
          </cell>
          <cell r="L13" t="str">
            <v>Formation initiale (FI) / Formation en alternance via contrat de professionnalisation (CP) / Formation professionnelle (FP)</v>
          </cell>
        </row>
        <row r="14">
          <cell r="A14" t="str">
            <v>ITINERAIRE</v>
          </cell>
          <cell r="C14" t="str">
            <v>UFR des Sciences Humaines et Sociales</v>
          </cell>
          <cell r="J14" t="str">
            <v>Coefficient 0</v>
          </cell>
          <cell r="L14" t="str">
            <v>Formation initiale (FI) / Formation en alternance via l'apprentissage (FA) / Formation professionnelle (FP)</v>
          </cell>
        </row>
        <row r="15">
          <cell r="A15" t="str">
            <v>BLOC</v>
          </cell>
          <cell r="C15" t="str">
            <v>UFR d'Odontologie</v>
          </cell>
          <cell r="J15" t="str">
            <v>Défaillant</v>
          </cell>
          <cell r="L15" t="str">
            <v>Formation en alternance via l'apprentissage (FA) / Formation en alternance via contrat de professionnalisation (CP) / Formation professionnelle (FP)</v>
          </cell>
        </row>
        <row r="16">
          <cell r="A16" t="str">
            <v>UE</v>
          </cell>
          <cell r="C16" t="str">
            <v>UFR EILA</v>
          </cell>
          <cell r="J16" t="str">
            <v>Non calcul</v>
          </cell>
          <cell r="L16" t="str">
            <v>Formation initiale (FI) / Formation en alternance via l'apprentissage (FA) / Formation en alternance via contrat de professionnalisation (CP) / Formation professionnelle (FP)</v>
          </cell>
        </row>
        <row r="17">
          <cell r="A17" t="str">
            <v>ECUE</v>
          </cell>
          <cell r="C17" t="str">
            <v>UFR Etudes Anglophones</v>
          </cell>
        </row>
        <row r="18">
          <cell r="A18" t="str">
            <v>ECUE MUTUALISE</v>
          </cell>
          <cell r="C18" t="str">
            <v>UFR GHES</v>
          </cell>
        </row>
        <row r="19">
          <cell r="A19" t="str">
            <v>STAGE</v>
          </cell>
          <cell r="C19" t="str">
            <v>UFR Informatique</v>
          </cell>
        </row>
        <row r="20">
          <cell r="C20" t="str">
            <v>UFR LAC</v>
          </cell>
          <cell r="K20" t="str">
            <v>EIDD</v>
          </cell>
        </row>
        <row r="21">
          <cell r="C21" t="str">
            <v>UFR LCAO</v>
          </cell>
          <cell r="K21" t="str">
            <v>Faculté de Droit et d'Economie Gestion</v>
          </cell>
        </row>
        <row r="22">
          <cell r="C22" t="str">
            <v>UFR Linguistique</v>
          </cell>
          <cell r="H22" t="str">
            <v>Faculté de Santé</v>
          </cell>
          <cell r="K22" t="str">
            <v>IHSS</v>
          </cell>
        </row>
        <row r="23">
          <cell r="C23" t="str">
            <v xml:space="preserve">UFR Mathématiques  </v>
          </cell>
          <cell r="H23" t="str">
            <v>Faculté des Sciences</v>
          </cell>
          <cell r="K23" t="str">
            <v>Institut de Psychologie</v>
          </cell>
        </row>
        <row r="24">
          <cell r="C24" t="str">
            <v>UFR Mathématiques Informatique</v>
          </cell>
          <cell r="H24" t="str">
            <v>Faculté Sociétés et Humanités</v>
          </cell>
          <cell r="K24" t="str">
            <v>IPGP</v>
          </cell>
        </row>
        <row r="25">
          <cell r="C25" t="str">
            <v>UFR STAPS</v>
          </cell>
          <cell r="H25" t="str">
            <v>IPGP</v>
          </cell>
          <cell r="K25" t="str">
            <v>IUT de Paris - Rives de Seine</v>
          </cell>
        </row>
        <row r="26">
          <cell r="C26" t="str">
            <v>Faculté de Santé</v>
          </cell>
          <cell r="K26" t="str">
            <v>IUT de Paris Pajol</v>
          </cell>
        </row>
        <row r="27">
          <cell r="C27" t="str">
            <v>Faculté des Sciences</v>
          </cell>
          <cell r="K27" t="str">
            <v>UFR de Chimie</v>
          </cell>
        </row>
        <row r="28">
          <cell r="C28" t="str">
            <v>Faculté Sociétés et Humanités</v>
          </cell>
          <cell r="K28" t="str">
            <v>UFR de Médecine</v>
          </cell>
        </row>
        <row r="29">
          <cell r="H29" t="str">
            <v>OUI</v>
          </cell>
          <cell r="K29" t="str">
            <v>UFR de Pharmacie</v>
          </cell>
        </row>
        <row r="30">
          <cell r="H30" t="str">
            <v>NON</v>
          </cell>
          <cell r="K30" t="str">
            <v>UFR de Physique</v>
          </cell>
        </row>
        <row r="31">
          <cell r="K31" t="str">
            <v>UFR des Sciences du Vivant</v>
          </cell>
        </row>
        <row r="32">
          <cell r="B32" t="str">
            <v>Formation initiale (FI)</v>
          </cell>
          <cell r="K32" t="str">
            <v>UFR des Sciences Fondamentales et Biomédicales</v>
          </cell>
        </row>
        <row r="33">
          <cell r="B33" t="str">
            <v>Formation en alternance via l'apprentissage (FA)</v>
          </cell>
          <cell r="K33" t="str">
            <v>UFR des Sciences Humaines et Sociales</v>
          </cell>
        </row>
        <row r="34">
          <cell r="B34" t="str">
            <v>Formation en alternance via contrat de professionnalisation (CP)</v>
          </cell>
          <cell r="K34" t="str">
            <v>UFR d'Odontologie</v>
          </cell>
        </row>
        <row r="35">
          <cell r="B35" t="str">
            <v>Formation professionnelle (FP)</v>
          </cell>
          <cell r="K35" t="str">
            <v>UFR EILA</v>
          </cell>
        </row>
        <row r="36">
          <cell r="B36" t="str">
            <v>Formation initiale (FI) / Formation professionnelle (FP)</v>
          </cell>
          <cell r="K36" t="str">
            <v>UFR Etudes Anglophones</v>
          </cell>
        </row>
        <row r="37">
          <cell r="B37" t="str">
            <v xml:space="preserve">Formation initiale (FI) / Formation en alternance via l'apprentissage (FA) </v>
          </cell>
          <cell r="K37" t="str">
            <v>UFR GHES</v>
          </cell>
        </row>
        <row r="38">
          <cell r="B38" t="str">
            <v>Formation initiale (FI) / Formation en alternance via contrat de professionnalisation (CP)</v>
          </cell>
          <cell r="K38" t="str">
            <v>UFR Informatique</v>
          </cell>
        </row>
        <row r="39">
          <cell r="B39" t="str">
            <v>Formation en alternance via l'apprentissage (FA) / Formation en alternance via contrat de professionnalisation (CP)</v>
          </cell>
          <cell r="K39" t="str">
            <v>UFR LAC</v>
          </cell>
        </row>
        <row r="40">
          <cell r="B40" t="str">
            <v>Formation en alternance via l'apprentissage (FA) / Formation professionnelle (FP)</v>
          </cell>
          <cell r="K40" t="str">
            <v>UFR LCAO</v>
          </cell>
        </row>
        <row r="41">
          <cell r="B41" t="str">
            <v>Formation en alternance via contrat de professionnalisation (CP) / Formation professionnelle (FP)</v>
          </cell>
          <cell r="K41" t="str">
            <v>UFR Linguistique</v>
          </cell>
        </row>
        <row r="42">
          <cell r="B42" t="str">
            <v>Formation initiale (FI) / Formation en alternance via contrat de professionnalisation (CP) / Formation professionnelle (FP)</v>
          </cell>
          <cell r="K42" t="str">
            <v xml:space="preserve">UFR Mathématiques  </v>
          </cell>
        </row>
        <row r="43">
          <cell r="B43" t="str">
            <v>Formation initiale (FI) / Formation en alternance via l'apprentissage (FA) / Formation en alternance via contrat de professionnalisation (CP)</v>
          </cell>
          <cell r="K43" t="str">
            <v>UFR Mathématiques Informatique</v>
          </cell>
        </row>
        <row r="44">
          <cell r="B44" t="str">
            <v>Formation initiale (FI) / Formation en alternance via contrat de professionnalisation (CP) / Formation professionnelle (FP)</v>
          </cell>
          <cell r="K44" t="str">
            <v>UFR STAPS</v>
          </cell>
        </row>
        <row r="45">
          <cell r="B45" t="str">
            <v>Formation initiale (FI) / Formation en alternance via l'apprentissage (FA) / Formation professionnelle (FP)</v>
          </cell>
          <cell r="K45" t="str">
            <v>Faculté de Santé</v>
          </cell>
        </row>
        <row r="46">
          <cell r="B46" t="str">
            <v>Formation en alternance via l'apprentissage (FA) / Formation en alternance via contrat de professionnalisation (CP) / Formation professionnelle (FP)</v>
          </cell>
          <cell r="K46" t="str">
            <v>Faculté des Sciences</v>
          </cell>
        </row>
        <row r="47">
          <cell r="B47" t="str">
            <v>Formation initiale (FI) / Formation en alternance via l'apprentissage (FA) / Formation en alternance via contrat de professionnalisation (CP) / Formation professionnelle (FP)</v>
          </cell>
          <cell r="K47" t="str">
            <v>Faculté Sociétés et Humanités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ésentation"/>
      <sheetName val="2. MCCC spécifiques"/>
      <sheetName val="3. Maquette"/>
      <sheetName val="4. Correspondance moodle-RI"/>
      <sheetName val="Liste des mentions"/>
      <sheetName val="Compétences"/>
      <sheetName val="BDD"/>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melie.Gheerbrant@irif.fr" TargetMode="External"/><Relationship Id="rId2" Type="http://schemas.openxmlformats.org/officeDocument/2006/relationships/hyperlink" Target="mailto:Peter.Habermehl@irif.fr" TargetMode="External"/><Relationship Id="rId1" Type="http://schemas.openxmlformats.org/officeDocument/2006/relationships/hyperlink" Target="mailto:Laurent.Wendling@u-paris.f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arole.Delporte@irif.fr" TargetMode="External"/><Relationship Id="rId2" Type="http://schemas.openxmlformats.org/officeDocument/2006/relationships/hyperlink" Target="mailto:Peter.Habermehl@irif.fr" TargetMode="External"/><Relationship Id="rId1" Type="http://schemas.openxmlformats.org/officeDocument/2006/relationships/hyperlink" Target="mailto:Laurent.Wendling@u-paris.fr"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gmanzone@irif.fr" TargetMode="External"/><Relationship Id="rId1" Type="http://schemas.openxmlformats.org/officeDocument/2006/relationships/hyperlink" Target="mailto:treinen@irif.fr"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mailto:laplante@irif.fr" TargetMode="External"/><Relationship Id="rId2" Type="http://schemas.openxmlformats.org/officeDocument/2006/relationships/hyperlink" Target="mailto:Peter.Habermehl@irif.fr" TargetMode="External"/><Relationship Id="rId1" Type="http://schemas.openxmlformats.org/officeDocument/2006/relationships/hyperlink" Target="mailto:Laurent.Wendling@u-paris.fr"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Laurent.Wendling@u-paris.fr"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Christina.Boura@irif.fr" TargetMode="External"/><Relationship Id="rId2" Type="http://schemas.openxmlformats.org/officeDocument/2006/relationships/hyperlink" Target="mailto:mfathi@lpsm.paris" TargetMode="External"/><Relationship Id="rId1" Type="http://schemas.openxmlformats.org/officeDocument/2006/relationships/hyperlink" Target="mailto:treinen@irif.fr"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mailto:Christina.Boura@irif.fr" TargetMode="External"/><Relationship Id="rId2" Type="http://schemas.openxmlformats.org/officeDocument/2006/relationships/hyperlink" Target="mailto:mfathi@lpsm.paris" TargetMode="External"/><Relationship Id="rId1" Type="http://schemas.openxmlformats.org/officeDocument/2006/relationships/hyperlink" Target="mailto:treinen@irif.fr"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chmitz@irif.fr" TargetMode="External"/><Relationship Id="rId1" Type="http://schemas.openxmlformats.org/officeDocument/2006/relationships/hyperlink" Target="mailto:Laurent.Wendling@u-paris.fr" TargetMode="Externa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FB5AF-D081-4306-ADF9-5576521B58B8}">
  <sheetPr>
    <tabColor theme="4" tint="0.59999389629810485"/>
    <pageSetUpPr fitToPage="1"/>
  </sheetPr>
  <dimension ref="A1:Z217"/>
  <sheetViews>
    <sheetView showGridLines="0" tabSelected="1" topLeftCell="A87" zoomScaleNormal="100" workbookViewId="0">
      <selection activeCell="B97" sqref="B97"/>
    </sheetView>
  </sheetViews>
  <sheetFormatPr baseColWidth="10" defaultColWidth="11.19921875" defaultRowHeight="14.4" x14ac:dyDescent="0.3"/>
  <cols>
    <col min="1" max="1" width="13.296875" style="1" customWidth="1"/>
    <col min="2" max="2" width="9.5" style="1" customWidth="1"/>
    <col min="3" max="5" width="11.19921875" style="1"/>
    <col min="6" max="6" width="55.69921875" style="1" customWidth="1"/>
    <col min="7" max="7" width="8.19921875" style="1" customWidth="1"/>
    <col min="8" max="8" width="12.796875" style="3" customWidth="1"/>
    <col min="9" max="9" width="3.796875" style="3" customWidth="1"/>
    <col min="10" max="11" width="5.69921875" style="3" customWidth="1"/>
    <col min="12" max="12" width="8.19921875" style="3" customWidth="1"/>
    <col min="13" max="13" width="20.69921875" style="3" customWidth="1"/>
    <col min="14" max="16" width="5.69921875" style="1" customWidth="1"/>
    <col min="17" max="17" width="13.69921875" style="1" customWidth="1"/>
    <col min="18" max="18" width="11.19921875" style="1" customWidth="1"/>
    <col min="19" max="24" width="11.19921875" style="1"/>
    <col min="25" max="25" width="14.19921875" style="1" customWidth="1"/>
    <col min="26" max="26" width="46.296875" style="1" customWidth="1"/>
    <col min="27" max="16384" width="11.19921875" style="1"/>
  </cols>
  <sheetData>
    <row r="1" spans="1:13" ht="25.5" customHeight="1" x14ac:dyDescent="0.3">
      <c r="C1" s="314" t="s">
        <v>11</v>
      </c>
      <c r="D1" s="314"/>
      <c r="E1" s="314"/>
      <c r="F1" s="314"/>
      <c r="G1" s="314"/>
      <c r="H1" s="314"/>
      <c r="I1" s="314"/>
      <c r="J1" s="314"/>
      <c r="K1" s="314"/>
      <c r="L1" s="314"/>
    </row>
    <row r="2" spans="1:13" x14ac:dyDescent="0.3">
      <c r="C2" s="314"/>
      <c r="D2" s="314"/>
      <c r="E2" s="314"/>
      <c r="F2" s="314"/>
      <c r="G2" s="314"/>
      <c r="H2" s="314"/>
      <c r="I2" s="314"/>
      <c r="J2" s="314"/>
      <c r="K2" s="314"/>
      <c r="L2" s="314"/>
    </row>
    <row r="3" spans="1:13" ht="12.75" customHeight="1" x14ac:dyDescent="0.3">
      <c r="C3" s="314"/>
      <c r="D3" s="314"/>
      <c r="E3" s="314"/>
      <c r="F3" s="314"/>
      <c r="G3" s="314"/>
      <c r="H3" s="314"/>
      <c r="I3" s="314"/>
      <c r="J3" s="314"/>
      <c r="K3" s="314"/>
      <c r="L3" s="314"/>
    </row>
    <row r="4" spans="1:13" ht="3" customHeight="1" x14ac:dyDescent="0.3">
      <c r="C4" s="314"/>
      <c r="D4" s="314"/>
      <c r="E4" s="314"/>
      <c r="F4" s="314"/>
      <c r="G4" s="314"/>
      <c r="H4" s="314"/>
      <c r="I4" s="314"/>
      <c r="J4" s="314"/>
      <c r="K4" s="314"/>
      <c r="L4" s="314"/>
    </row>
    <row r="6" spans="1:13" ht="45" customHeight="1" x14ac:dyDescent="0.3">
      <c r="C6" s="315" t="s">
        <v>0</v>
      </c>
      <c r="D6" s="315"/>
      <c r="E6" s="315"/>
      <c r="F6" s="315"/>
      <c r="G6" s="315"/>
      <c r="H6" s="315"/>
      <c r="I6" s="315"/>
      <c r="J6" s="315"/>
      <c r="K6" s="315"/>
      <c r="L6" s="315"/>
    </row>
    <row r="7" spans="1:13" x14ac:dyDescent="0.3">
      <c r="A7" s="316" t="s">
        <v>12</v>
      </c>
      <c r="B7" s="316"/>
    </row>
    <row r="8" spans="1:13" x14ac:dyDescent="0.3">
      <c r="A8" s="4" t="s">
        <v>13</v>
      </c>
      <c r="B8" s="317">
        <f>'[6]2. MCCC spécifiques'!$F$2</f>
        <v>0</v>
      </c>
      <c r="C8" s="317"/>
      <c r="D8" s="317"/>
      <c r="E8" s="5"/>
    </row>
    <row r="9" spans="1:13" x14ac:dyDescent="0.3">
      <c r="A9" s="4" t="s">
        <v>14</v>
      </c>
      <c r="B9" s="301"/>
      <c r="C9" s="301"/>
      <c r="D9" s="301"/>
      <c r="E9" s="5"/>
    </row>
    <row r="11" spans="1:13" ht="14.25" customHeight="1" x14ac:dyDescent="0.3">
      <c r="A11" s="318" t="s">
        <v>15</v>
      </c>
      <c r="B11" s="319" t="s">
        <v>16</v>
      </c>
      <c r="C11" s="319"/>
      <c r="D11" s="319"/>
      <c r="E11" s="319"/>
      <c r="F11" s="319"/>
      <c r="G11" s="319"/>
      <c r="H11" s="319"/>
      <c r="I11" s="319"/>
      <c r="J11" s="319"/>
      <c r="K11" s="319"/>
      <c r="L11" s="319"/>
      <c r="M11" s="311"/>
    </row>
    <row r="12" spans="1:13" ht="14.25" customHeight="1" x14ac:dyDescent="0.3">
      <c r="A12" s="318"/>
      <c r="B12" s="319"/>
      <c r="C12" s="319"/>
      <c r="D12" s="319"/>
      <c r="E12" s="319"/>
      <c r="F12" s="319"/>
      <c r="G12" s="319"/>
      <c r="H12" s="319"/>
      <c r="I12" s="319"/>
      <c r="J12" s="319"/>
      <c r="K12" s="319"/>
      <c r="L12" s="319"/>
      <c r="M12" s="311"/>
    </row>
    <row r="13" spans="1:13" ht="13.5" customHeight="1" x14ac:dyDescent="0.3">
      <c r="A13" s="318"/>
      <c r="B13" s="319"/>
      <c r="C13" s="319"/>
      <c r="D13" s="319"/>
      <c r="E13" s="319"/>
      <c r="F13" s="319"/>
      <c r="G13" s="319"/>
      <c r="H13" s="319"/>
      <c r="I13" s="319"/>
      <c r="J13" s="319"/>
      <c r="K13" s="319"/>
      <c r="L13" s="319"/>
      <c r="M13" s="311"/>
    </row>
    <row r="14" spans="1:13" ht="13.5" customHeight="1" x14ac:dyDescent="0.3">
      <c r="A14" s="7"/>
      <c r="B14" s="8"/>
      <c r="C14" s="8"/>
      <c r="D14" s="8"/>
      <c r="E14" s="8"/>
      <c r="F14" s="8"/>
      <c r="G14" s="8"/>
      <c r="H14" s="8"/>
      <c r="I14" s="8"/>
      <c r="J14" s="8"/>
      <c r="K14" s="8"/>
      <c r="L14" s="8"/>
      <c r="M14" s="6"/>
    </row>
    <row r="15" spans="1:13" ht="21" customHeight="1" x14ac:dyDescent="0.3">
      <c r="A15" s="312" t="s">
        <v>18</v>
      </c>
      <c r="B15" s="312"/>
      <c r="C15" s="312"/>
      <c r="D15" s="312"/>
      <c r="E15" s="312"/>
      <c r="F15" s="312"/>
      <c r="G15" s="312"/>
      <c r="H15" s="312"/>
      <c r="I15" s="312"/>
      <c r="J15" s="312"/>
      <c r="K15" s="8"/>
      <c r="L15" s="8"/>
      <c r="M15" s="6"/>
    </row>
    <row r="16" spans="1:13" ht="18" customHeight="1" x14ac:dyDescent="0.3">
      <c r="A16" s="307" t="s">
        <v>1</v>
      </c>
      <c r="B16" s="307"/>
      <c r="C16" s="313" t="s">
        <v>2</v>
      </c>
      <c r="D16" s="313"/>
      <c r="E16" s="313"/>
      <c r="F16" s="313"/>
      <c r="G16" s="313"/>
      <c r="H16" s="313"/>
      <c r="I16" s="313"/>
      <c r="J16" s="313"/>
      <c r="K16" s="8"/>
      <c r="L16" s="8"/>
      <c r="M16" s="6"/>
    </row>
    <row r="17" spans="1:13" ht="18" customHeight="1" x14ac:dyDescent="0.3">
      <c r="A17" s="307" t="s">
        <v>3</v>
      </c>
      <c r="B17" s="307"/>
      <c r="C17" s="308" t="s">
        <v>4</v>
      </c>
      <c r="D17" s="308"/>
      <c r="E17" s="308"/>
      <c r="F17" s="308"/>
      <c r="G17" s="308"/>
      <c r="H17" s="308"/>
      <c r="I17" s="308"/>
      <c r="J17" s="308"/>
      <c r="K17" s="8"/>
      <c r="L17" s="8"/>
      <c r="M17" s="6"/>
    </row>
    <row r="18" spans="1:13" ht="18" customHeight="1" x14ac:dyDescent="0.3">
      <c r="A18" s="307" t="s">
        <v>19</v>
      </c>
      <c r="B18" s="307"/>
      <c r="C18" s="308" t="s">
        <v>20</v>
      </c>
      <c r="D18" s="308"/>
      <c r="E18" s="308"/>
      <c r="F18" s="308"/>
      <c r="G18" s="308"/>
      <c r="H18" s="308"/>
      <c r="I18" s="308"/>
      <c r="J18" s="308"/>
      <c r="K18" s="8"/>
      <c r="L18" s="8"/>
      <c r="M18" s="6"/>
    </row>
    <row r="19" spans="1:13" ht="18" customHeight="1" x14ac:dyDescent="0.3">
      <c r="A19" s="307" t="s">
        <v>21</v>
      </c>
      <c r="B19" s="307"/>
      <c r="C19" s="308" t="s">
        <v>22</v>
      </c>
      <c r="D19" s="308"/>
      <c r="E19" s="308"/>
      <c r="F19" s="308"/>
      <c r="G19" s="308"/>
      <c r="H19" s="308"/>
      <c r="I19" s="308"/>
      <c r="J19" s="308"/>
      <c r="K19" s="8"/>
      <c r="L19" s="8"/>
      <c r="M19" s="6"/>
    </row>
    <row r="20" spans="1:13" ht="18" customHeight="1" x14ac:dyDescent="0.3">
      <c r="A20" s="307" t="s">
        <v>23</v>
      </c>
      <c r="B20" s="307"/>
      <c r="C20" s="308" t="s">
        <v>24</v>
      </c>
      <c r="D20" s="308"/>
      <c r="E20" s="308"/>
      <c r="F20" s="308"/>
      <c r="G20" s="308"/>
      <c r="H20" s="308"/>
      <c r="I20" s="308"/>
      <c r="J20" s="308"/>
      <c r="K20" s="8"/>
      <c r="L20" s="8"/>
      <c r="M20" s="6"/>
    </row>
    <row r="21" spans="1:13" ht="18" customHeight="1" x14ac:dyDescent="0.3">
      <c r="A21" s="307" t="s">
        <v>5</v>
      </c>
      <c r="B21" s="307"/>
      <c r="C21" s="308" t="s">
        <v>25</v>
      </c>
      <c r="D21" s="308"/>
      <c r="E21" s="308"/>
      <c r="F21" s="308"/>
      <c r="G21" s="308"/>
      <c r="H21" s="308"/>
      <c r="I21" s="308"/>
      <c r="J21" s="308"/>
      <c r="K21" s="8"/>
      <c r="L21" s="8"/>
      <c r="M21" s="6"/>
    </row>
    <row r="22" spans="1:13" ht="18" customHeight="1" x14ac:dyDescent="0.3">
      <c r="A22" s="307" t="s">
        <v>6</v>
      </c>
      <c r="B22" s="307"/>
      <c r="C22" s="308" t="s">
        <v>7</v>
      </c>
      <c r="D22" s="308"/>
      <c r="E22" s="308"/>
      <c r="F22" s="308"/>
      <c r="G22" s="308"/>
      <c r="H22" s="308"/>
      <c r="I22" s="308"/>
      <c r="J22" s="308"/>
      <c r="K22" s="8"/>
      <c r="L22" s="8"/>
      <c r="M22" s="6"/>
    </row>
    <row r="23" spans="1:13" ht="18" customHeight="1" x14ac:dyDescent="0.3">
      <c r="A23" s="307" t="s">
        <v>26</v>
      </c>
      <c r="B23" s="307"/>
      <c r="C23" s="309"/>
      <c r="D23" s="309"/>
      <c r="E23" s="309"/>
      <c r="F23" s="309"/>
      <c r="G23" s="309"/>
      <c r="H23" s="309"/>
      <c r="I23" s="309"/>
      <c r="J23" s="309"/>
      <c r="K23" s="8"/>
      <c r="L23" s="8"/>
      <c r="M23" s="6"/>
    </row>
    <row r="24" spans="1:13" ht="18" customHeight="1" x14ac:dyDescent="0.3">
      <c r="A24" s="307" t="s">
        <v>27</v>
      </c>
      <c r="B24" s="307"/>
      <c r="C24" s="308" t="s">
        <v>28</v>
      </c>
      <c r="D24" s="308"/>
      <c r="E24" s="308"/>
      <c r="F24" s="308"/>
      <c r="G24" s="308"/>
      <c r="H24" s="308"/>
      <c r="I24" s="308"/>
      <c r="J24" s="308"/>
      <c r="K24" s="8"/>
      <c r="L24" s="8"/>
      <c r="M24" s="6"/>
    </row>
    <row r="25" spans="1:13" ht="18" customHeight="1" x14ac:dyDescent="0.3">
      <c r="A25" s="307" t="s">
        <v>29</v>
      </c>
      <c r="B25" s="307"/>
      <c r="C25" s="308"/>
      <c r="D25" s="308"/>
      <c r="E25" s="308"/>
      <c r="F25" s="308"/>
      <c r="G25" s="308"/>
      <c r="H25" s="308"/>
      <c r="I25" s="308"/>
      <c r="J25" s="308"/>
      <c r="K25" s="8"/>
      <c r="L25" s="8"/>
      <c r="M25" s="6"/>
    </row>
    <row r="26" spans="1:13" ht="18" customHeight="1" x14ac:dyDescent="0.3">
      <c r="A26" s="307" t="s">
        <v>30</v>
      </c>
      <c r="B26" s="307"/>
      <c r="C26" s="308" t="s">
        <v>31</v>
      </c>
      <c r="D26" s="308"/>
      <c r="E26" s="308"/>
      <c r="F26" s="308"/>
      <c r="G26" s="308"/>
      <c r="H26" s="308"/>
      <c r="I26" s="308"/>
      <c r="J26" s="308"/>
      <c r="K26" s="8"/>
      <c r="L26" s="8"/>
      <c r="M26" s="6"/>
    </row>
    <row r="27" spans="1:13" ht="18" customHeight="1" x14ac:dyDescent="0.3">
      <c r="A27" s="307" t="s">
        <v>32</v>
      </c>
      <c r="B27" s="307"/>
      <c r="C27" s="310" t="s">
        <v>8</v>
      </c>
      <c r="D27" s="310"/>
      <c r="E27" s="310"/>
      <c r="F27" s="310"/>
      <c r="G27" s="310"/>
      <c r="H27" s="310"/>
      <c r="I27" s="310"/>
      <c r="J27" s="310"/>
      <c r="K27" s="8"/>
      <c r="L27" s="8"/>
      <c r="M27" s="6"/>
    </row>
    <row r="28" spans="1:13" ht="18" customHeight="1" x14ac:dyDescent="0.3">
      <c r="A28" s="307" t="s">
        <v>33</v>
      </c>
      <c r="B28" s="307"/>
      <c r="C28" s="308" t="s">
        <v>10</v>
      </c>
      <c r="D28" s="308"/>
      <c r="E28" s="308"/>
      <c r="F28" s="308"/>
      <c r="G28" s="308"/>
      <c r="H28" s="308"/>
      <c r="I28" s="308"/>
      <c r="J28" s="308"/>
      <c r="K28" s="8"/>
      <c r="L28" s="8"/>
      <c r="M28" s="6"/>
    </row>
    <row r="29" spans="1:13" ht="18" customHeight="1" x14ac:dyDescent="0.3">
      <c r="A29" s="307" t="s">
        <v>34</v>
      </c>
      <c r="B29" s="307"/>
      <c r="C29" s="308" t="s">
        <v>9</v>
      </c>
      <c r="D29" s="308"/>
      <c r="E29" s="308"/>
      <c r="F29" s="308"/>
      <c r="G29" s="308"/>
      <c r="H29" s="308"/>
      <c r="I29" s="308"/>
      <c r="J29" s="308"/>
      <c r="K29" s="8"/>
      <c r="L29" s="8"/>
      <c r="M29" s="6"/>
    </row>
    <row r="30" spans="1:13" ht="18.75" customHeight="1" x14ac:dyDescent="0.3">
      <c r="A30" s="307" t="s">
        <v>35</v>
      </c>
      <c r="B30" s="307"/>
      <c r="C30" s="308"/>
      <c r="D30" s="308"/>
      <c r="E30" s="308"/>
      <c r="F30" s="308"/>
      <c r="G30" s="308"/>
      <c r="H30" s="308"/>
      <c r="I30" s="308"/>
      <c r="J30" s="308"/>
      <c r="K30" s="8"/>
      <c r="L30" s="8"/>
      <c r="M30" s="6"/>
    </row>
    <row r="31" spans="1:13" ht="18" customHeight="1" x14ac:dyDescent="0.3">
      <c r="A31" s="307" t="s">
        <v>36</v>
      </c>
      <c r="B31" s="307"/>
      <c r="C31" s="308" t="s">
        <v>9</v>
      </c>
      <c r="D31" s="308"/>
      <c r="E31" s="308"/>
      <c r="F31" s="308"/>
      <c r="G31" s="308"/>
      <c r="H31" s="308"/>
      <c r="I31" s="308"/>
      <c r="J31" s="308"/>
      <c r="K31" s="8"/>
      <c r="L31" s="8"/>
      <c r="M31" s="6"/>
    </row>
    <row r="32" spans="1:13" ht="18" customHeight="1" x14ac:dyDescent="0.3">
      <c r="A32" s="307" t="s">
        <v>37</v>
      </c>
      <c r="B32" s="307"/>
      <c r="C32" s="309"/>
      <c r="D32" s="309"/>
      <c r="E32" s="309"/>
      <c r="F32" s="309"/>
      <c r="G32" s="309"/>
      <c r="H32" s="309"/>
      <c r="I32" s="309"/>
      <c r="J32" s="309"/>
      <c r="K32" s="8"/>
      <c r="L32" s="8"/>
      <c r="M32" s="6"/>
    </row>
    <row r="33" spans="1:13" ht="33" customHeight="1" x14ac:dyDescent="0.3">
      <c r="A33" s="305" t="s">
        <v>38</v>
      </c>
      <c r="B33" s="305"/>
      <c r="C33" s="306" t="s">
        <v>39</v>
      </c>
      <c r="D33" s="306"/>
      <c r="E33" s="306"/>
      <c r="F33" s="306"/>
      <c r="G33" s="306"/>
      <c r="H33" s="306"/>
      <c r="I33" s="306"/>
      <c r="J33" s="306"/>
      <c r="K33" s="8"/>
      <c r="L33" s="8"/>
      <c r="M33" s="6"/>
    </row>
    <row r="34" spans="1:13" ht="18" customHeight="1" x14ac:dyDescent="0.3">
      <c r="A34" s="307" t="s">
        <v>40</v>
      </c>
      <c r="B34" s="307"/>
      <c r="C34" s="308" t="s">
        <v>41</v>
      </c>
      <c r="D34" s="308"/>
      <c r="E34" s="308"/>
      <c r="F34" s="308"/>
      <c r="G34" s="308"/>
      <c r="H34" s="308"/>
      <c r="I34" s="308"/>
      <c r="J34" s="308"/>
      <c r="K34" s="8"/>
      <c r="L34" s="8"/>
      <c r="M34" s="6"/>
    </row>
    <row r="35" spans="1:13" ht="18" customHeight="1" x14ac:dyDescent="0.3">
      <c r="A35" s="307" t="s">
        <v>42</v>
      </c>
      <c r="B35" s="307"/>
      <c r="C35" s="308" t="s">
        <v>9</v>
      </c>
      <c r="D35" s="308"/>
      <c r="E35" s="308"/>
      <c r="F35" s="308"/>
      <c r="G35" s="308"/>
      <c r="H35" s="308"/>
      <c r="I35" s="308"/>
      <c r="J35" s="308"/>
      <c r="K35" s="8"/>
      <c r="L35" s="8"/>
      <c r="M35" s="6"/>
    </row>
    <row r="36" spans="1:13" ht="17.25" customHeight="1" x14ac:dyDescent="0.4">
      <c r="A36" s="302" t="s">
        <v>43</v>
      </c>
      <c r="B36" s="302"/>
      <c r="C36" s="302"/>
      <c r="D36" s="302"/>
      <c r="E36" s="302"/>
      <c r="F36" s="302"/>
      <c r="G36" s="302"/>
      <c r="H36" s="302"/>
      <c r="I36" s="302"/>
      <c r="J36" s="302"/>
      <c r="K36" s="8"/>
      <c r="L36" s="8"/>
      <c r="M36" s="6"/>
    </row>
    <row r="37" spans="1:13" ht="18" customHeight="1" x14ac:dyDescent="0.4">
      <c r="A37" s="300" t="s">
        <v>44</v>
      </c>
      <c r="B37" s="300"/>
      <c r="C37" s="303">
        <f>-W45</f>
        <v>0</v>
      </c>
      <c r="D37" s="303"/>
      <c r="E37" s="303"/>
      <c r="F37" s="303"/>
      <c r="G37" s="303"/>
      <c r="H37" s="303"/>
      <c r="I37" s="303"/>
      <c r="J37" s="303"/>
      <c r="K37" s="8"/>
      <c r="L37" s="8"/>
      <c r="M37" s="6"/>
    </row>
    <row r="38" spans="1:13" ht="18" customHeight="1" x14ac:dyDescent="0.3">
      <c r="A38" s="300" t="s">
        <v>45</v>
      </c>
      <c r="B38" s="300"/>
      <c r="C38" s="304">
        <v>36</v>
      </c>
      <c r="D38" s="304"/>
      <c r="E38" s="304"/>
      <c r="F38" s="304"/>
      <c r="G38" s="304"/>
      <c r="H38" s="304"/>
      <c r="I38" s="304"/>
      <c r="J38" s="304"/>
      <c r="K38" s="8"/>
      <c r="L38" s="8"/>
      <c r="M38" s="6"/>
    </row>
    <row r="39" spans="1:13" ht="18" customHeight="1" x14ac:dyDescent="0.3">
      <c r="A39" s="300" t="s">
        <v>46</v>
      </c>
      <c r="B39" s="300"/>
      <c r="C39" s="301"/>
      <c r="D39" s="301"/>
      <c r="E39" s="301"/>
      <c r="F39" s="301"/>
      <c r="G39" s="301"/>
      <c r="H39" s="301"/>
      <c r="I39" s="301"/>
      <c r="J39" s="301"/>
      <c r="K39" s="8"/>
      <c r="L39" s="8"/>
      <c r="M39" s="6"/>
    </row>
    <row r="40" spans="1:13" ht="18" customHeight="1" x14ac:dyDescent="0.3">
      <c r="A40" s="300" t="s">
        <v>47</v>
      </c>
      <c r="B40" s="300"/>
      <c r="C40" s="301"/>
      <c r="D40" s="301"/>
      <c r="E40" s="301"/>
      <c r="F40" s="301"/>
      <c r="G40" s="301"/>
      <c r="H40" s="301"/>
      <c r="I40" s="301"/>
      <c r="J40" s="301"/>
      <c r="K40" s="8"/>
      <c r="L40" s="8"/>
      <c r="M40" s="6"/>
    </row>
    <row r="41" spans="1:13" ht="18" customHeight="1" x14ac:dyDescent="0.3">
      <c r="A41" s="300" t="s">
        <v>48</v>
      </c>
      <c r="B41" s="300"/>
      <c r="C41" s="301">
        <v>24</v>
      </c>
      <c r="D41" s="301"/>
      <c r="E41" s="301"/>
      <c r="F41" s="301"/>
      <c r="G41" s="301"/>
      <c r="H41" s="301"/>
      <c r="I41" s="301"/>
      <c r="J41" s="301"/>
      <c r="K41" s="8"/>
      <c r="L41" s="8"/>
      <c r="M41" s="6"/>
    </row>
    <row r="42" spans="1:13" ht="18" customHeight="1" x14ac:dyDescent="0.3">
      <c r="A42" s="300" t="s">
        <v>49</v>
      </c>
      <c r="B42" s="300"/>
      <c r="C42" s="301">
        <v>36</v>
      </c>
      <c r="D42" s="301"/>
      <c r="E42" s="301"/>
      <c r="F42" s="301"/>
      <c r="G42" s="301"/>
      <c r="H42" s="301"/>
      <c r="I42" s="301"/>
      <c r="J42" s="301"/>
      <c r="K42" s="8"/>
      <c r="L42" s="8"/>
      <c r="M42" s="6"/>
    </row>
    <row r="43" spans="1:13" ht="18" customHeight="1" x14ac:dyDescent="0.3">
      <c r="A43" s="300" t="s">
        <v>50</v>
      </c>
      <c r="B43" s="300"/>
      <c r="C43" s="301"/>
      <c r="D43" s="301"/>
      <c r="E43" s="301"/>
      <c r="F43" s="301"/>
      <c r="G43" s="301"/>
      <c r="H43" s="301"/>
      <c r="I43" s="301"/>
      <c r="J43" s="301"/>
      <c r="K43" s="8"/>
      <c r="L43" s="8"/>
      <c r="M43" s="6"/>
    </row>
    <row r="44" spans="1:13" ht="18" customHeight="1" x14ac:dyDescent="0.3">
      <c r="A44" s="300" t="s">
        <v>51</v>
      </c>
      <c r="B44" s="300"/>
      <c r="C44" s="301"/>
      <c r="D44" s="301"/>
      <c r="E44" s="301"/>
      <c r="F44" s="301"/>
      <c r="G44" s="301"/>
      <c r="H44" s="301"/>
      <c r="I44" s="301"/>
      <c r="J44" s="301"/>
      <c r="K44" s="8"/>
      <c r="L44" s="8"/>
      <c r="M44" s="6"/>
    </row>
    <row r="45" spans="1:13" ht="18" customHeight="1" x14ac:dyDescent="0.3">
      <c r="A45" s="300" t="s">
        <v>52</v>
      </c>
      <c r="B45" s="300"/>
      <c r="C45" s="301"/>
      <c r="D45" s="301"/>
      <c r="E45" s="301"/>
      <c r="F45" s="301"/>
      <c r="G45" s="301"/>
      <c r="H45" s="301"/>
      <c r="I45" s="301"/>
      <c r="J45" s="301"/>
      <c r="K45" s="8"/>
      <c r="L45" s="8"/>
      <c r="M45" s="6"/>
    </row>
    <row r="46" spans="1:13" ht="13.5" customHeight="1" x14ac:dyDescent="0.3">
      <c r="A46" s="7"/>
      <c r="B46" s="8"/>
      <c r="C46" s="8"/>
      <c r="D46" s="8"/>
      <c r="E46" s="8"/>
      <c r="F46" s="8"/>
      <c r="G46" s="8"/>
      <c r="H46" s="8"/>
      <c r="I46" s="8"/>
      <c r="J46" s="8"/>
      <c r="K46" s="8"/>
      <c r="L46" s="8"/>
      <c r="M46" s="6"/>
    </row>
    <row r="47" spans="1:13" ht="13.5" customHeight="1" x14ac:dyDescent="0.3">
      <c r="A47" s="7"/>
      <c r="B47" s="8"/>
      <c r="C47" s="8"/>
      <c r="D47" s="8"/>
      <c r="E47" s="8"/>
      <c r="F47" s="8"/>
      <c r="G47" s="8"/>
      <c r="H47" s="8"/>
      <c r="I47" s="8"/>
      <c r="J47" s="8"/>
      <c r="K47" s="8"/>
      <c r="L47" s="8"/>
      <c r="M47" s="6"/>
    </row>
    <row r="48" spans="1:13" ht="13.5" customHeight="1" x14ac:dyDescent="0.3">
      <c r="A48" s="7"/>
      <c r="B48" s="8"/>
      <c r="C48" s="8"/>
      <c r="D48" s="8"/>
      <c r="E48" s="8"/>
      <c r="F48" s="8"/>
      <c r="G48" s="8"/>
      <c r="H48" s="8"/>
      <c r="I48" s="8"/>
      <c r="J48" s="8"/>
      <c r="K48" s="8"/>
      <c r="L48" s="8"/>
      <c r="M48" s="6"/>
    </row>
    <row r="49" spans="1:26" ht="17.399999999999999" x14ac:dyDescent="0.3">
      <c r="A49" s="9" t="s">
        <v>53</v>
      </c>
      <c r="B49" s="10" t="s">
        <v>54</v>
      </c>
      <c r="C49" s="11" t="s">
        <v>55</v>
      </c>
      <c r="D49" s="11" t="s">
        <v>56</v>
      </c>
      <c r="E49" s="11" t="s">
        <v>57</v>
      </c>
      <c r="F49" s="11"/>
    </row>
    <row r="51" spans="1:26" ht="19.8" x14ac:dyDescent="0.4">
      <c r="A51" s="12" t="s">
        <v>58</v>
      </c>
      <c r="B51" s="297" t="s">
        <v>59</v>
      </c>
      <c r="C51" s="297"/>
      <c r="D51" s="13"/>
      <c r="E51" s="13"/>
    </row>
    <row r="53" spans="1:26" ht="16.5" customHeight="1" x14ac:dyDescent="0.3">
      <c r="A53" s="291" t="s">
        <v>60</v>
      </c>
      <c r="B53" s="291" t="s">
        <v>61</v>
      </c>
      <c r="C53" s="298" t="s">
        <v>62</v>
      </c>
      <c r="D53" s="298"/>
      <c r="E53" s="298"/>
      <c r="F53" s="290" t="s">
        <v>63</v>
      </c>
      <c r="G53" s="291" t="s">
        <v>64</v>
      </c>
      <c r="H53" s="291" t="s">
        <v>65</v>
      </c>
      <c r="I53" s="294" t="s">
        <v>66</v>
      </c>
      <c r="J53" s="294"/>
      <c r="K53" s="294"/>
      <c r="L53" s="294"/>
      <c r="M53" s="294"/>
      <c r="N53" s="294" t="s">
        <v>67</v>
      </c>
      <c r="O53" s="294"/>
      <c r="P53" s="294"/>
      <c r="Q53" s="294"/>
      <c r="R53" s="294"/>
      <c r="S53" s="294"/>
      <c r="T53" s="294"/>
      <c r="U53" s="294"/>
      <c r="V53" s="296" t="s">
        <v>68</v>
      </c>
      <c r="W53" s="296"/>
      <c r="X53" s="296"/>
      <c r="Y53" s="291" t="s">
        <v>69</v>
      </c>
      <c r="Z53" s="293" t="s">
        <v>70</v>
      </c>
    </row>
    <row r="54" spans="1:26" ht="13.5" customHeight="1" x14ac:dyDescent="0.3">
      <c r="A54" s="291"/>
      <c r="B54" s="291"/>
      <c r="C54" s="298"/>
      <c r="D54" s="298"/>
      <c r="E54" s="298"/>
      <c r="F54" s="290"/>
      <c r="G54" s="291"/>
      <c r="H54" s="291"/>
      <c r="I54" s="294"/>
      <c r="J54" s="294"/>
      <c r="K54" s="294"/>
      <c r="L54" s="294"/>
      <c r="M54" s="294"/>
      <c r="N54" s="294" t="s">
        <v>71</v>
      </c>
      <c r="O54" s="294"/>
      <c r="P54" s="294"/>
      <c r="Q54" s="294"/>
      <c r="R54" s="294"/>
      <c r="S54" s="294"/>
      <c r="T54" s="295" t="s">
        <v>72</v>
      </c>
      <c r="U54" s="295"/>
      <c r="V54" s="291" t="s">
        <v>73</v>
      </c>
      <c r="W54" s="291" t="s">
        <v>74</v>
      </c>
      <c r="X54" s="291" t="s">
        <v>75</v>
      </c>
      <c r="Y54" s="291"/>
      <c r="Z54" s="293"/>
    </row>
    <row r="55" spans="1:26" ht="16.5" customHeight="1" x14ac:dyDescent="0.3">
      <c r="A55" s="291"/>
      <c r="B55" s="291"/>
      <c r="C55" s="298"/>
      <c r="D55" s="298"/>
      <c r="E55" s="298"/>
      <c r="F55" s="290"/>
      <c r="G55" s="291"/>
      <c r="H55" s="291"/>
      <c r="I55" s="290" t="s">
        <v>76</v>
      </c>
      <c r="J55" s="290" t="s">
        <v>77</v>
      </c>
      <c r="K55" s="291" t="s">
        <v>78</v>
      </c>
      <c r="L55" s="290" t="s">
        <v>79</v>
      </c>
      <c r="M55" s="291" t="s">
        <v>81</v>
      </c>
      <c r="N55" s="292" t="s">
        <v>82</v>
      </c>
      <c r="O55" s="292"/>
      <c r="P55" s="292"/>
      <c r="Q55" s="291" t="s">
        <v>83</v>
      </c>
      <c r="R55" s="291" t="s">
        <v>84</v>
      </c>
      <c r="S55" s="291" t="s">
        <v>85</v>
      </c>
      <c r="T55" s="291" t="s">
        <v>86</v>
      </c>
      <c r="U55" s="291" t="s">
        <v>84</v>
      </c>
      <c r="V55" s="291"/>
      <c r="W55" s="291"/>
      <c r="X55" s="291"/>
      <c r="Y55" s="291"/>
      <c r="Z55" s="293"/>
    </row>
    <row r="56" spans="1:26" ht="14.25" customHeight="1" x14ac:dyDescent="0.3">
      <c r="A56" s="291"/>
      <c r="B56" s="291"/>
      <c r="C56" s="287" t="s">
        <v>87</v>
      </c>
      <c r="D56" s="288" t="s">
        <v>88</v>
      </c>
      <c r="E56" s="288" t="s">
        <v>89</v>
      </c>
      <c r="F56" s="290"/>
      <c r="G56" s="291"/>
      <c r="H56" s="291"/>
      <c r="I56" s="290"/>
      <c r="J56" s="290"/>
      <c r="K56" s="291"/>
      <c r="L56" s="290"/>
      <c r="M56" s="291"/>
      <c r="N56" s="289" t="s">
        <v>90</v>
      </c>
      <c r="O56" s="290" t="s">
        <v>91</v>
      </c>
      <c r="P56" s="291" t="s">
        <v>92</v>
      </c>
      <c r="Q56" s="291"/>
      <c r="R56" s="291"/>
      <c r="S56" s="291"/>
      <c r="T56" s="291"/>
      <c r="U56" s="291"/>
      <c r="V56" s="291"/>
      <c r="W56" s="291"/>
      <c r="X56" s="291"/>
      <c r="Y56" s="291"/>
      <c r="Z56" s="293"/>
    </row>
    <row r="57" spans="1:26" ht="27" customHeight="1" x14ac:dyDescent="0.3">
      <c r="A57" s="291"/>
      <c r="B57" s="291"/>
      <c r="C57" s="287"/>
      <c r="D57" s="288"/>
      <c r="E57" s="288"/>
      <c r="F57" s="290"/>
      <c r="G57" s="291"/>
      <c r="H57" s="291"/>
      <c r="I57" s="290"/>
      <c r="J57" s="290"/>
      <c r="K57" s="291"/>
      <c r="L57" s="290"/>
      <c r="M57" s="291"/>
      <c r="N57" s="289"/>
      <c r="O57" s="289"/>
      <c r="P57" s="289"/>
      <c r="Q57" s="291"/>
      <c r="R57" s="291"/>
      <c r="S57" s="291"/>
      <c r="T57" s="291"/>
      <c r="U57" s="291"/>
      <c r="V57" s="291"/>
      <c r="W57" s="291"/>
      <c r="X57" s="291"/>
      <c r="Y57" s="291"/>
      <c r="Z57" s="293"/>
    </row>
    <row r="58" spans="1:26" ht="19.5" customHeight="1" x14ac:dyDescent="0.3">
      <c r="A58" s="14" t="s">
        <v>54</v>
      </c>
      <c r="B58" s="15" t="s">
        <v>225</v>
      </c>
      <c r="C58" s="16" t="s">
        <v>93</v>
      </c>
      <c r="D58" s="17" t="s">
        <v>9</v>
      </c>
      <c r="E58" s="18" t="s">
        <v>9</v>
      </c>
      <c r="F58" s="19" t="s">
        <v>94</v>
      </c>
      <c r="G58" s="20">
        <v>12</v>
      </c>
      <c r="H58" s="21"/>
      <c r="I58" s="21"/>
      <c r="J58" s="21"/>
      <c r="K58" s="21"/>
      <c r="L58" s="21"/>
      <c r="M58" s="21"/>
      <c r="N58" s="22"/>
      <c r="O58" s="22"/>
      <c r="P58" s="22"/>
      <c r="Q58" s="23"/>
      <c r="R58" s="23"/>
      <c r="S58" s="22"/>
      <c r="T58" s="22"/>
      <c r="U58" s="22"/>
      <c r="V58" s="22"/>
      <c r="W58" s="22"/>
      <c r="X58" s="22"/>
      <c r="Y58" s="24"/>
      <c r="Z58" s="25"/>
    </row>
    <row r="59" spans="1:26" ht="19.5" customHeight="1" thickBot="1" x14ac:dyDescent="0.35">
      <c r="A59" s="14" t="s">
        <v>54</v>
      </c>
      <c r="B59" s="15" t="s">
        <v>231</v>
      </c>
      <c r="C59" s="16" t="s">
        <v>95</v>
      </c>
      <c r="D59" s="17" t="s">
        <v>9</v>
      </c>
      <c r="E59" s="18" t="s">
        <v>9</v>
      </c>
      <c r="F59" s="26" t="s">
        <v>96</v>
      </c>
      <c r="G59" s="15">
        <v>6</v>
      </c>
      <c r="H59" s="22"/>
      <c r="I59" s="22"/>
      <c r="J59" s="22"/>
      <c r="K59" s="22"/>
      <c r="L59" s="22"/>
      <c r="M59" s="22"/>
      <c r="N59" s="22"/>
      <c r="O59" s="22"/>
      <c r="P59" s="22"/>
      <c r="Q59" s="23"/>
      <c r="R59" s="23"/>
      <c r="S59" s="22"/>
      <c r="T59" s="22"/>
      <c r="U59" s="22"/>
      <c r="V59" s="22"/>
      <c r="W59" s="22"/>
      <c r="X59" s="22"/>
      <c r="Y59" s="24"/>
      <c r="Z59" s="25"/>
    </row>
    <row r="60" spans="1:26" ht="19.5" customHeight="1" thickBot="1" x14ac:dyDescent="0.35">
      <c r="A60" s="14" t="s">
        <v>54</v>
      </c>
      <c r="B60" s="15" t="s">
        <v>247</v>
      </c>
      <c r="C60" s="16" t="s">
        <v>97</v>
      </c>
      <c r="D60" s="17" t="s">
        <v>9</v>
      </c>
      <c r="E60" s="18" t="s">
        <v>9</v>
      </c>
      <c r="F60" s="27" t="s">
        <v>96</v>
      </c>
      <c r="G60" s="15"/>
      <c r="H60" s="15">
        <v>36</v>
      </c>
      <c r="I60" s="22">
        <v>24</v>
      </c>
      <c r="J60" s="15">
        <v>24</v>
      </c>
      <c r="K60" s="15"/>
      <c r="L60" s="22"/>
      <c r="M60" s="22">
        <f>SUM(I60:L60)</f>
        <v>48</v>
      </c>
      <c r="N60" s="22"/>
      <c r="O60" s="22" t="s">
        <v>98</v>
      </c>
      <c r="P60" s="22"/>
      <c r="Q60" s="23"/>
      <c r="R60" s="23"/>
      <c r="S60" s="22">
        <v>7</v>
      </c>
      <c r="T60" s="28" t="s">
        <v>91</v>
      </c>
      <c r="U60" s="22"/>
      <c r="V60" s="28" t="s">
        <v>10</v>
      </c>
      <c r="W60" s="28" t="s">
        <v>9</v>
      </c>
      <c r="X60" s="28" t="s">
        <v>9</v>
      </c>
      <c r="Y60" s="18" t="s">
        <v>99</v>
      </c>
      <c r="Z60" s="29" t="s">
        <v>100</v>
      </c>
    </row>
    <row r="61" spans="1:26" ht="19.5" customHeight="1" x14ac:dyDescent="0.3">
      <c r="A61" s="14" t="s">
        <v>54</v>
      </c>
      <c r="B61" s="15" t="s">
        <v>232</v>
      </c>
      <c r="C61" s="16" t="s">
        <v>95</v>
      </c>
      <c r="D61" s="17" t="s">
        <v>9</v>
      </c>
      <c r="E61" s="18" t="s">
        <v>9</v>
      </c>
      <c r="F61" s="26" t="s">
        <v>101</v>
      </c>
      <c r="G61" s="15">
        <v>6</v>
      </c>
      <c r="H61" s="15"/>
      <c r="I61" s="22"/>
      <c r="J61" s="15"/>
      <c r="K61" s="15"/>
      <c r="L61" s="22"/>
      <c r="M61" s="22"/>
      <c r="N61" s="22"/>
      <c r="O61" s="22"/>
      <c r="P61" s="22"/>
      <c r="Q61" s="23"/>
      <c r="R61" s="23"/>
      <c r="S61" s="22"/>
      <c r="T61" s="28"/>
      <c r="U61" s="22"/>
      <c r="V61" s="28"/>
      <c r="W61" s="28"/>
      <c r="X61" s="28"/>
      <c r="Y61" s="18"/>
      <c r="Z61" s="29"/>
    </row>
    <row r="62" spans="1:26" ht="19.5" customHeight="1" x14ac:dyDescent="0.3">
      <c r="A62" s="14" t="s">
        <v>54</v>
      </c>
      <c r="B62" s="15" t="s">
        <v>248</v>
      </c>
      <c r="C62" s="16" t="s">
        <v>97</v>
      </c>
      <c r="D62" s="17" t="s">
        <v>9</v>
      </c>
      <c r="E62" s="18" t="s">
        <v>9</v>
      </c>
      <c r="F62" s="30" t="s">
        <v>101</v>
      </c>
      <c r="H62" s="15">
        <v>36</v>
      </c>
      <c r="I62" s="15">
        <v>24</v>
      </c>
      <c r="J62" s="15">
        <v>24</v>
      </c>
      <c r="K62" s="15"/>
      <c r="L62" s="22"/>
      <c r="M62" s="22">
        <f>SUM(I62:L62)</f>
        <v>48</v>
      </c>
      <c r="N62" s="22"/>
      <c r="O62" s="22" t="s">
        <v>98</v>
      </c>
      <c r="P62" s="22"/>
      <c r="Q62" s="23"/>
      <c r="R62" s="23"/>
      <c r="S62" s="22">
        <v>7</v>
      </c>
      <c r="T62" s="28" t="s">
        <v>91</v>
      </c>
      <c r="U62" s="22"/>
      <c r="V62" s="28" t="s">
        <v>10</v>
      </c>
      <c r="W62" s="28" t="s">
        <v>9</v>
      </c>
      <c r="X62" s="28" t="s">
        <v>9</v>
      </c>
      <c r="Y62" s="18" t="s">
        <v>99</v>
      </c>
      <c r="Z62" s="31" t="s">
        <v>102</v>
      </c>
    </row>
    <row r="63" spans="1:26" ht="19.5" customHeight="1" x14ac:dyDescent="0.3">
      <c r="A63" s="14" t="s">
        <v>54</v>
      </c>
      <c r="B63" s="15" t="s">
        <v>226</v>
      </c>
      <c r="C63" s="16" t="s">
        <v>93</v>
      </c>
      <c r="D63" s="17" t="s">
        <v>9</v>
      </c>
      <c r="E63" s="18" t="s">
        <v>9</v>
      </c>
      <c r="F63" s="19" t="s">
        <v>103</v>
      </c>
      <c r="G63" s="20">
        <v>18</v>
      </c>
      <c r="H63" s="21"/>
      <c r="I63" s="21"/>
      <c r="J63" s="21"/>
      <c r="K63" s="21"/>
      <c r="L63" s="21"/>
      <c r="M63" s="21"/>
      <c r="N63" s="22"/>
      <c r="O63" s="22"/>
      <c r="P63" s="22"/>
      <c r="Q63" s="23"/>
      <c r="R63" s="23"/>
      <c r="S63" s="22"/>
      <c r="T63" s="22"/>
      <c r="U63" s="22"/>
      <c r="V63" s="22"/>
      <c r="W63" s="22"/>
      <c r="X63" s="22"/>
      <c r="Y63" s="24"/>
      <c r="Z63" s="25"/>
    </row>
    <row r="64" spans="1:26" ht="19.5" customHeight="1" thickBot="1" x14ac:dyDescent="0.35">
      <c r="A64" s="14" t="s">
        <v>54</v>
      </c>
      <c r="B64" s="15" t="s">
        <v>237</v>
      </c>
      <c r="C64" s="16" t="s">
        <v>95</v>
      </c>
      <c r="D64" s="17" t="s">
        <v>10</v>
      </c>
      <c r="E64" s="18" t="s">
        <v>9</v>
      </c>
      <c r="F64" s="26" t="s">
        <v>104</v>
      </c>
      <c r="G64" s="15">
        <v>6</v>
      </c>
      <c r="H64" s="22"/>
      <c r="I64" s="22"/>
      <c r="J64" s="22"/>
      <c r="K64" s="22"/>
      <c r="L64" s="22"/>
      <c r="M64" s="22"/>
      <c r="N64" s="22"/>
      <c r="O64" s="22"/>
      <c r="P64" s="22"/>
      <c r="Q64" s="23"/>
      <c r="R64" s="23"/>
      <c r="S64" s="22"/>
      <c r="T64" s="22"/>
      <c r="U64" s="22"/>
      <c r="V64" s="22"/>
      <c r="W64" s="22"/>
      <c r="X64" s="22"/>
      <c r="Y64" s="24"/>
      <c r="Z64" s="25"/>
    </row>
    <row r="65" spans="1:26" ht="19.5" customHeight="1" thickBot="1" x14ac:dyDescent="0.35">
      <c r="A65" s="14" t="s">
        <v>54</v>
      </c>
      <c r="B65" s="15" t="s">
        <v>253</v>
      </c>
      <c r="C65" s="16" t="s">
        <v>97</v>
      </c>
      <c r="D65" s="17" t="s">
        <v>10</v>
      </c>
      <c r="E65" s="18" t="s">
        <v>9</v>
      </c>
      <c r="F65" s="27" t="s">
        <v>104</v>
      </c>
      <c r="H65" s="15">
        <v>36</v>
      </c>
      <c r="I65" s="15">
        <v>24</v>
      </c>
      <c r="J65" s="15">
        <v>24</v>
      </c>
      <c r="K65" s="15"/>
      <c r="L65" s="22"/>
      <c r="M65" s="22">
        <f>SUM(I65:L65)</f>
        <v>48</v>
      </c>
      <c r="N65" s="22"/>
      <c r="O65" s="22" t="s">
        <v>98</v>
      </c>
      <c r="P65" s="22"/>
      <c r="Q65" s="23"/>
      <c r="R65" s="23"/>
      <c r="S65" s="22">
        <v>7</v>
      </c>
      <c r="T65" s="28" t="s">
        <v>91</v>
      </c>
      <c r="U65" s="22"/>
      <c r="V65" s="28" t="s">
        <v>10</v>
      </c>
      <c r="W65" s="28" t="s">
        <v>9</v>
      </c>
      <c r="X65" s="28" t="s">
        <v>9</v>
      </c>
      <c r="Y65" s="18" t="s">
        <v>99</v>
      </c>
      <c r="Z65" s="29" t="s">
        <v>105</v>
      </c>
    </row>
    <row r="66" spans="1:26" ht="19.5" customHeight="1" x14ac:dyDescent="0.3">
      <c r="A66" s="14" t="s">
        <v>54</v>
      </c>
      <c r="B66" s="15" t="s">
        <v>238</v>
      </c>
      <c r="C66" s="16" t="s">
        <v>95</v>
      </c>
      <c r="D66" s="17" t="s">
        <v>10</v>
      </c>
      <c r="E66" s="18" t="s">
        <v>9</v>
      </c>
      <c r="F66" s="26" t="s">
        <v>106</v>
      </c>
      <c r="G66" s="15">
        <v>6</v>
      </c>
      <c r="H66" s="15"/>
      <c r="I66" s="15"/>
      <c r="J66" s="15"/>
      <c r="K66" s="15"/>
      <c r="L66" s="22"/>
      <c r="M66" s="22"/>
      <c r="N66" s="22"/>
      <c r="O66" s="22"/>
      <c r="P66" s="22"/>
      <c r="Q66" s="23"/>
      <c r="R66" s="23"/>
      <c r="S66" s="22"/>
      <c r="T66" s="28"/>
      <c r="U66" s="22"/>
      <c r="V66" s="28"/>
      <c r="W66" s="28"/>
      <c r="X66" s="28"/>
      <c r="Y66" s="18"/>
      <c r="Z66" s="29"/>
    </row>
    <row r="67" spans="1:26" ht="19.5" customHeight="1" thickBot="1" x14ac:dyDescent="0.35">
      <c r="A67" s="14" t="s">
        <v>54</v>
      </c>
      <c r="B67" s="15" t="s">
        <v>254</v>
      </c>
      <c r="C67" s="16" t="s">
        <v>97</v>
      </c>
      <c r="D67" s="17" t="s">
        <v>10</v>
      </c>
      <c r="E67" s="18" t="s">
        <v>9</v>
      </c>
      <c r="F67" s="30" t="s">
        <v>106</v>
      </c>
      <c r="H67" s="15"/>
      <c r="I67" s="15">
        <v>24</v>
      </c>
      <c r="J67" s="15">
        <v>24</v>
      </c>
      <c r="K67" s="15"/>
      <c r="L67" s="22"/>
      <c r="M67" s="22">
        <f>SUM(I67:L67)</f>
        <v>48</v>
      </c>
      <c r="N67" s="22"/>
      <c r="O67" s="22" t="s">
        <v>98</v>
      </c>
      <c r="P67" s="22"/>
      <c r="Q67" s="23"/>
      <c r="R67" s="23"/>
      <c r="S67" s="22">
        <v>7</v>
      </c>
      <c r="T67" s="28" t="s">
        <v>91</v>
      </c>
      <c r="U67" s="22"/>
      <c r="V67" s="28" t="s">
        <v>10</v>
      </c>
      <c r="W67" s="28" t="s">
        <v>9</v>
      </c>
      <c r="X67" s="28" t="s">
        <v>9</v>
      </c>
      <c r="Y67" s="18" t="s">
        <v>99</v>
      </c>
      <c r="Z67" s="32" t="s">
        <v>107</v>
      </c>
    </row>
    <row r="68" spans="1:26" ht="19.5" customHeight="1" thickBot="1" x14ac:dyDescent="0.35">
      <c r="A68" s="14" t="s">
        <v>54</v>
      </c>
      <c r="B68" s="15" t="s">
        <v>239</v>
      </c>
      <c r="C68" s="16" t="s">
        <v>95</v>
      </c>
      <c r="D68" s="17" t="s">
        <v>10</v>
      </c>
      <c r="E68" s="18" t="s">
        <v>9</v>
      </c>
      <c r="F68" s="26" t="s">
        <v>108</v>
      </c>
      <c r="G68" s="15">
        <v>6</v>
      </c>
      <c r="H68" s="15"/>
      <c r="I68" s="15"/>
      <c r="J68" s="15"/>
      <c r="K68" s="15"/>
      <c r="L68" s="22"/>
      <c r="M68" s="22"/>
      <c r="N68" s="22"/>
      <c r="O68" s="22"/>
      <c r="P68" s="22"/>
      <c r="Q68" s="23"/>
      <c r="R68" s="23"/>
      <c r="S68" s="22"/>
      <c r="T68" s="28"/>
      <c r="U68" s="22"/>
      <c r="V68" s="28"/>
      <c r="W68" s="28"/>
      <c r="X68" s="28"/>
      <c r="Y68" s="18"/>
      <c r="Z68" s="32"/>
    </row>
    <row r="69" spans="1:26" ht="19.5" customHeight="1" x14ac:dyDescent="0.3">
      <c r="A69" s="14" t="s">
        <v>54</v>
      </c>
      <c r="B69" s="15" t="s">
        <v>255</v>
      </c>
      <c r="C69" s="16" t="s">
        <v>97</v>
      </c>
      <c r="D69" s="17" t="s">
        <v>10</v>
      </c>
      <c r="E69" s="18" t="s">
        <v>9</v>
      </c>
      <c r="F69" s="30" t="s">
        <v>108</v>
      </c>
      <c r="H69" s="15">
        <v>36</v>
      </c>
      <c r="I69" s="15">
        <v>24</v>
      </c>
      <c r="J69" s="15">
        <v>24</v>
      </c>
      <c r="K69" s="15"/>
      <c r="L69" s="22"/>
      <c r="M69" s="22">
        <f>SUM(I69:L69)</f>
        <v>48</v>
      </c>
      <c r="N69" s="22"/>
      <c r="O69" s="22" t="s">
        <v>98</v>
      </c>
      <c r="P69" s="22"/>
      <c r="Q69" s="23"/>
      <c r="R69" s="23"/>
      <c r="S69" s="22">
        <v>7</v>
      </c>
      <c r="T69" s="28" t="s">
        <v>91</v>
      </c>
      <c r="U69" s="22"/>
      <c r="V69" s="28" t="s">
        <v>10</v>
      </c>
      <c r="W69" s="28" t="s">
        <v>9</v>
      </c>
      <c r="X69" s="28" t="s">
        <v>9</v>
      </c>
      <c r="Y69" s="18" t="s">
        <v>99</v>
      </c>
      <c r="Z69" s="31" t="s">
        <v>109</v>
      </c>
    </row>
    <row r="70" spans="1:26" ht="19.5" customHeight="1" x14ac:dyDescent="0.3">
      <c r="A70" s="14" t="s">
        <v>54</v>
      </c>
      <c r="B70" s="15" t="s">
        <v>240</v>
      </c>
      <c r="C70" s="16" t="s">
        <v>95</v>
      </c>
      <c r="D70" s="17" t="s">
        <v>10</v>
      </c>
      <c r="E70" s="18" t="s">
        <v>9</v>
      </c>
      <c r="F70" s="26" t="s">
        <v>110</v>
      </c>
      <c r="G70" s="15">
        <v>6</v>
      </c>
      <c r="H70" s="15"/>
      <c r="I70" s="15"/>
      <c r="J70" s="15"/>
      <c r="K70" s="15"/>
      <c r="L70" s="22"/>
      <c r="M70" s="22"/>
      <c r="N70" s="22"/>
      <c r="O70" s="22"/>
      <c r="P70" s="22"/>
      <c r="Q70" s="23"/>
      <c r="R70" s="23"/>
      <c r="S70" s="22"/>
      <c r="T70" s="28"/>
      <c r="U70" s="22"/>
      <c r="V70" s="28"/>
      <c r="W70" s="28"/>
      <c r="X70" s="28"/>
      <c r="Y70" s="18"/>
      <c r="Z70" s="31"/>
    </row>
    <row r="71" spans="1:26" ht="19.5" customHeight="1" x14ac:dyDescent="0.3">
      <c r="A71" s="14" t="s">
        <v>54</v>
      </c>
      <c r="B71" s="15" t="s">
        <v>256</v>
      </c>
      <c r="C71" s="16" t="s">
        <v>97</v>
      </c>
      <c r="D71" s="17" t="s">
        <v>10</v>
      </c>
      <c r="E71" s="18" t="s">
        <v>9</v>
      </c>
      <c r="F71" s="30" t="s">
        <v>110</v>
      </c>
      <c r="H71" s="15">
        <v>36</v>
      </c>
      <c r="I71" s="15">
        <v>24</v>
      </c>
      <c r="J71" s="22"/>
      <c r="K71" s="22"/>
      <c r="L71" s="15">
        <v>24</v>
      </c>
      <c r="M71" s="22">
        <f>SUM(I71:L71)</f>
        <v>48</v>
      </c>
      <c r="N71" s="22"/>
      <c r="O71" s="22" t="s">
        <v>98</v>
      </c>
      <c r="P71" s="22"/>
      <c r="Q71" s="23"/>
      <c r="R71" s="23"/>
      <c r="S71" s="22">
        <v>7</v>
      </c>
      <c r="T71" s="28" t="s">
        <v>91</v>
      </c>
      <c r="U71" s="22"/>
      <c r="V71" s="28" t="s">
        <v>10</v>
      </c>
      <c r="W71" s="28" t="s">
        <v>9</v>
      </c>
      <c r="X71" s="28" t="s">
        <v>9</v>
      </c>
      <c r="Y71" s="18" t="s">
        <v>99</v>
      </c>
      <c r="Z71" s="31" t="s">
        <v>111</v>
      </c>
    </row>
    <row r="72" spans="1:26" ht="19.5" customHeight="1" x14ac:dyDescent="0.3">
      <c r="A72" s="14" t="s">
        <v>54</v>
      </c>
      <c r="B72" s="15" t="s">
        <v>241</v>
      </c>
      <c r="C72" s="16" t="s">
        <v>95</v>
      </c>
      <c r="D72" s="17" t="s">
        <v>10</v>
      </c>
      <c r="E72" s="18" t="s">
        <v>9</v>
      </c>
      <c r="F72" s="26" t="s">
        <v>112</v>
      </c>
      <c r="G72" s="15">
        <v>6</v>
      </c>
      <c r="H72" s="15"/>
      <c r="I72" s="15"/>
      <c r="J72" s="22"/>
      <c r="K72" s="22"/>
      <c r="L72" s="15"/>
      <c r="M72" s="22"/>
      <c r="N72" s="22"/>
      <c r="O72" s="22"/>
      <c r="P72" s="22"/>
      <c r="Q72" s="23"/>
      <c r="R72" s="23"/>
      <c r="S72" s="22"/>
      <c r="T72" s="28"/>
      <c r="U72" s="22"/>
      <c r="V72" s="28"/>
      <c r="W72" s="28"/>
      <c r="X72" s="28"/>
      <c r="Y72" s="18"/>
      <c r="Z72" s="31"/>
    </row>
    <row r="73" spans="1:26" ht="19.5" customHeight="1" x14ac:dyDescent="0.3">
      <c r="A73" s="14" t="s">
        <v>54</v>
      </c>
      <c r="B73" s="15" t="s">
        <v>257</v>
      </c>
      <c r="C73" s="16" t="s">
        <v>97</v>
      </c>
      <c r="D73" s="17" t="s">
        <v>10</v>
      </c>
      <c r="E73" s="18" t="s">
        <v>9</v>
      </c>
      <c r="F73" s="30" t="s">
        <v>112</v>
      </c>
      <c r="H73" s="15">
        <v>24</v>
      </c>
      <c r="I73" s="15">
        <v>24</v>
      </c>
      <c r="J73" s="22"/>
      <c r="K73" s="22"/>
      <c r="L73" s="15">
        <v>24</v>
      </c>
      <c r="M73" s="22">
        <f>SUM(I73:L73)</f>
        <v>48</v>
      </c>
      <c r="N73" s="22"/>
      <c r="O73" s="22" t="s">
        <v>98</v>
      </c>
      <c r="P73" s="22"/>
      <c r="Q73" s="23"/>
      <c r="R73" s="23"/>
      <c r="S73" s="22">
        <v>7</v>
      </c>
      <c r="T73" s="28" t="s">
        <v>91</v>
      </c>
      <c r="U73" s="22"/>
      <c r="V73" s="28" t="s">
        <v>10</v>
      </c>
      <c r="W73" s="28" t="s">
        <v>9</v>
      </c>
      <c r="X73" s="28" t="s">
        <v>9</v>
      </c>
      <c r="Y73" s="18" t="s">
        <v>99</v>
      </c>
      <c r="Z73" s="31" t="s">
        <v>113</v>
      </c>
    </row>
    <row r="74" spans="1:26" ht="19.5" customHeight="1" x14ac:dyDescent="0.3">
      <c r="A74" s="14" t="s">
        <v>54</v>
      </c>
      <c r="B74" s="15" t="s">
        <v>242</v>
      </c>
      <c r="C74" s="16" t="s">
        <v>95</v>
      </c>
      <c r="D74" s="17" t="s">
        <v>10</v>
      </c>
      <c r="E74" s="18" t="s">
        <v>9</v>
      </c>
      <c r="F74" s="26" t="s">
        <v>114</v>
      </c>
      <c r="G74" s="15">
        <v>6</v>
      </c>
      <c r="H74" s="15"/>
      <c r="I74" s="15"/>
      <c r="J74" s="22"/>
      <c r="K74" s="22"/>
      <c r="L74" s="15"/>
      <c r="M74" s="22"/>
      <c r="N74" s="22"/>
      <c r="O74" s="22"/>
      <c r="P74" s="22"/>
      <c r="Q74" s="23"/>
      <c r="R74" s="23"/>
      <c r="S74" s="22"/>
      <c r="T74" s="28"/>
      <c r="U74" s="22"/>
      <c r="V74" s="28"/>
      <c r="W74" s="28"/>
      <c r="X74" s="28"/>
      <c r="Y74" s="18"/>
      <c r="Z74" s="31"/>
    </row>
    <row r="75" spans="1:26" ht="19.5" customHeight="1" x14ac:dyDescent="0.3">
      <c r="A75" s="14" t="s">
        <v>54</v>
      </c>
      <c r="B75" s="15" t="s">
        <v>258</v>
      </c>
      <c r="C75" s="16" t="s">
        <v>97</v>
      </c>
      <c r="D75" s="17" t="s">
        <v>10</v>
      </c>
      <c r="E75" s="18" t="s">
        <v>9</v>
      </c>
      <c r="F75" s="30" t="s">
        <v>114</v>
      </c>
      <c r="H75" s="15">
        <v>36</v>
      </c>
      <c r="I75" s="15">
        <v>24</v>
      </c>
      <c r="J75" s="15">
        <v>24</v>
      </c>
      <c r="K75" s="15"/>
      <c r="L75" s="22"/>
      <c r="M75" s="22">
        <f>SUM(I75:L75)</f>
        <v>48</v>
      </c>
      <c r="N75" s="22"/>
      <c r="O75" s="22" t="s">
        <v>98</v>
      </c>
      <c r="P75" s="22"/>
      <c r="Q75" s="23"/>
      <c r="R75" s="23"/>
      <c r="S75" s="22">
        <v>7</v>
      </c>
      <c r="T75" s="28" t="s">
        <v>91</v>
      </c>
      <c r="U75" s="22"/>
      <c r="V75" s="28" t="s">
        <v>10</v>
      </c>
      <c r="W75" s="28" t="s">
        <v>9</v>
      </c>
      <c r="X75" s="28" t="s">
        <v>9</v>
      </c>
      <c r="Y75" s="18" t="s">
        <v>99</v>
      </c>
      <c r="Z75" s="31" t="s">
        <v>115</v>
      </c>
    </row>
    <row r="76" spans="1:26" ht="19.5" customHeight="1" x14ac:dyDescent="0.3">
      <c r="A76" s="14" t="s">
        <v>54</v>
      </c>
      <c r="B76" s="15" t="s">
        <v>243</v>
      </c>
      <c r="C76" s="16" t="s">
        <v>95</v>
      </c>
      <c r="D76" s="17" t="s">
        <v>10</v>
      </c>
      <c r="E76" s="18" t="s">
        <v>9</v>
      </c>
      <c r="F76" s="26" t="s">
        <v>116</v>
      </c>
      <c r="G76" s="15">
        <v>6</v>
      </c>
      <c r="H76" s="15"/>
      <c r="I76" s="15"/>
      <c r="J76" s="15"/>
      <c r="K76" s="15"/>
      <c r="L76" s="22"/>
      <c r="M76" s="22"/>
      <c r="N76" s="22"/>
      <c r="O76" s="22"/>
      <c r="P76" s="22"/>
      <c r="Q76" s="23"/>
      <c r="R76" s="23"/>
      <c r="S76" s="22"/>
      <c r="T76" s="28"/>
      <c r="U76" s="22"/>
      <c r="V76" s="28"/>
      <c r="W76" s="28"/>
      <c r="X76" s="28"/>
      <c r="Y76" s="18"/>
      <c r="Z76" s="31"/>
    </row>
    <row r="77" spans="1:26" ht="19.5" customHeight="1" x14ac:dyDescent="0.3">
      <c r="A77" s="14" t="s">
        <v>54</v>
      </c>
      <c r="B77" s="15" t="s">
        <v>259</v>
      </c>
      <c r="C77" s="16" t="s">
        <v>97</v>
      </c>
      <c r="D77" s="17" t="s">
        <v>10</v>
      </c>
      <c r="E77" s="18" t="s">
        <v>9</v>
      </c>
      <c r="F77" s="30" t="s">
        <v>116</v>
      </c>
      <c r="H77" s="15">
        <v>36</v>
      </c>
      <c r="I77" s="15">
        <v>24</v>
      </c>
      <c r="J77" s="22"/>
      <c r="K77" s="22"/>
      <c r="L77" s="15">
        <v>24</v>
      </c>
      <c r="M77" s="22">
        <f>SUM(I77:L77)</f>
        <v>48</v>
      </c>
      <c r="N77" s="22"/>
      <c r="O77" s="22" t="s">
        <v>98</v>
      </c>
      <c r="P77" s="22"/>
      <c r="Q77" s="23"/>
      <c r="R77" s="23"/>
      <c r="S77" s="22">
        <v>7</v>
      </c>
      <c r="T77" s="28" t="s">
        <v>91</v>
      </c>
      <c r="U77" s="22"/>
      <c r="V77" s="28" t="s">
        <v>10</v>
      </c>
      <c r="W77" s="28" t="s">
        <v>9</v>
      </c>
      <c r="X77" s="28" t="s">
        <v>9</v>
      </c>
      <c r="Y77" s="18" t="s">
        <v>99</v>
      </c>
      <c r="Z77" s="31" t="s">
        <v>117</v>
      </c>
    </row>
    <row r="78" spans="1:26" ht="19.5" customHeight="1" x14ac:dyDescent="0.3">
      <c r="A78" s="14" t="s">
        <v>54</v>
      </c>
      <c r="B78" s="15" t="s">
        <v>244</v>
      </c>
      <c r="C78" s="16" t="s">
        <v>95</v>
      </c>
      <c r="D78" s="17" t="s">
        <v>10</v>
      </c>
      <c r="E78" s="18" t="s">
        <v>9</v>
      </c>
      <c r="F78" s="26" t="s">
        <v>118</v>
      </c>
      <c r="G78" s="15">
        <v>6</v>
      </c>
      <c r="H78" s="15"/>
      <c r="I78" s="15"/>
      <c r="J78" s="22"/>
      <c r="K78" s="22"/>
      <c r="L78" s="15"/>
      <c r="M78" s="22"/>
      <c r="N78" s="22"/>
      <c r="O78" s="22"/>
      <c r="P78" s="22"/>
      <c r="Q78" s="23"/>
      <c r="R78" s="23"/>
      <c r="S78" s="22"/>
      <c r="T78" s="28"/>
      <c r="U78" s="22"/>
      <c r="V78" s="28"/>
      <c r="W78" s="28"/>
      <c r="X78" s="28"/>
      <c r="Y78" s="18"/>
      <c r="Z78" s="31"/>
    </row>
    <row r="79" spans="1:26" ht="19.5" customHeight="1" x14ac:dyDescent="0.3">
      <c r="A79" s="14" t="s">
        <v>54</v>
      </c>
      <c r="B79" s="15" t="s">
        <v>260</v>
      </c>
      <c r="C79" s="16" t="s">
        <v>97</v>
      </c>
      <c r="D79" s="17" t="s">
        <v>10</v>
      </c>
      <c r="E79" s="18" t="s">
        <v>9</v>
      </c>
      <c r="F79" s="30" t="s">
        <v>118</v>
      </c>
      <c r="H79" s="15">
        <v>36</v>
      </c>
      <c r="I79" s="15">
        <v>24</v>
      </c>
      <c r="J79" s="15">
        <v>24</v>
      </c>
      <c r="K79" s="15"/>
      <c r="L79" s="22"/>
      <c r="M79" s="22">
        <f>SUM(I79:L79)</f>
        <v>48</v>
      </c>
      <c r="N79" s="22"/>
      <c r="O79" s="22" t="s">
        <v>98</v>
      </c>
      <c r="P79" s="22"/>
      <c r="Q79" s="23"/>
      <c r="R79" s="23"/>
      <c r="S79" s="22">
        <v>7</v>
      </c>
      <c r="T79" s="28" t="s">
        <v>91</v>
      </c>
      <c r="U79" s="22"/>
      <c r="V79" s="28" t="s">
        <v>10</v>
      </c>
      <c r="W79" s="28" t="s">
        <v>9</v>
      </c>
      <c r="X79" s="28" t="s">
        <v>9</v>
      </c>
      <c r="Y79" s="18" t="s">
        <v>99</v>
      </c>
      <c r="Z79" s="31" t="s">
        <v>119</v>
      </c>
    </row>
    <row r="80" spans="1:26" ht="19.5" customHeight="1" x14ac:dyDescent="0.3">
      <c r="A80" s="14" t="s">
        <v>54</v>
      </c>
      <c r="B80" s="15" t="s">
        <v>245</v>
      </c>
      <c r="C80" s="16" t="s">
        <v>95</v>
      </c>
      <c r="D80" s="17" t="s">
        <v>10</v>
      </c>
      <c r="E80" s="18" t="s">
        <v>9</v>
      </c>
      <c r="F80" s="26" t="s">
        <v>120</v>
      </c>
      <c r="G80" s="15">
        <v>6</v>
      </c>
      <c r="H80" s="15"/>
      <c r="I80" s="15"/>
      <c r="J80" s="15"/>
      <c r="K80" s="15"/>
      <c r="L80" s="22"/>
      <c r="M80" s="22"/>
      <c r="N80" s="22"/>
      <c r="O80" s="22"/>
      <c r="P80" s="22"/>
      <c r="Q80" s="23"/>
      <c r="R80" s="23"/>
      <c r="S80" s="22"/>
      <c r="T80" s="28"/>
      <c r="U80" s="22"/>
      <c r="V80" s="28"/>
      <c r="W80" s="28"/>
      <c r="X80" s="28"/>
      <c r="Y80" s="18"/>
      <c r="Z80" s="31"/>
    </row>
    <row r="81" spans="1:26" ht="19.5" customHeight="1" x14ac:dyDescent="0.3">
      <c r="A81" s="14" t="s">
        <v>54</v>
      </c>
      <c r="B81" s="15" t="s">
        <v>261</v>
      </c>
      <c r="C81" s="16" t="s">
        <v>97</v>
      </c>
      <c r="D81" s="17" t="s">
        <v>10</v>
      </c>
      <c r="E81" s="18" t="s">
        <v>9</v>
      </c>
      <c r="F81" s="30" t="s">
        <v>120</v>
      </c>
      <c r="H81" s="15">
        <v>36</v>
      </c>
      <c r="I81" s="15">
        <v>24</v>
      </c>
      <c r="J81" s="22"/>
      <c r="K81" s="22"/>
      <c r="L81" s="15">
        <v>24</v>
      </c>
      <c r="M81" s="22">
        <f>SUM(I81:L81)</f>
        <v>48</v>
      </c>
      <c r="N81" s="22"/>
      <c r="O81" s="22" t="s">
        <v>98</v>
      </c>
      <c r="P81" s="22"/>
      <c r="Q81" s="23"/>
      <c r="R81" s="23"/>
      <c r="S81" s="22">
        <v>7</v>
      </c>
      <c r="T81" s="28" t="s">
        <v>121</v>
      </c>
      <c r="U81" s="22"/>
      <c r="V81" s="28" t="s">
        <v>10</v>
      </c>
      <c r="W81" s="28" t="s">
        <v>9</v>
      </c>
      <c r="X81" s="28" t="s">
        <v>9</v>
      </c>
      <c r="Y81" s="18" t="s">
        <v>99</v>
      </c>
      <c r="Z81" s="31" t="s">
        <v>122</v>
      </c>
    </row>
    <row r="82" spans="1:26" ht="19.5" customHeight="1" x14ac:dyDescent="0.3">
      <c r="A82" s="14" t="s">
        <v>54</v>
      </c>
      <c r="B82" s="15" t="s">
        <v>246</v>
      </c>
      <c r="C82" s="16" t="s">
        <v>95</v>
      </c>
      <c r="D82" s="17" t="s">
        <v>10</v>
      </c>
      <c r="E82" s="18" t="s">
        <v>9</v>
      </c>
      <c r="F82" s="26" t="s">
        <v>123</v>
      </c>
      <c r="G82" s="15">
        <v>6</v>
      </c>
      <c r="H82" s="15"/>
      <c r="I82" s="15"/>
      <c r="J82" s="22"/>
      <c r="K82" s="22"/>
      <c r="L82" s="15"/>
      <c r="M82" s="22"/>
      <c r="N82" s="22"/>
      <c r="O82" s="22"/>
      <c r="P82" s="22"/>
      <c r="Q82" s="23"/>
      <c r="R82" s="23"/>
      <c r="S82" s="22"/>
      <c r="T82" s="22"/>
      <c r="U82" s="22"/>
      <c r="V82" s="22"/>
      <c r="W82" s="22"/>
      <c r="X82" s="22"/>
      <c r="Y82" s="24"/>
      <c r="Z82" s="25"/>
    </row>
    <row r="83" spans="1:26" x14ac:dyDescent="0.3">
      <c r="B83" s="299"/>
      <c r="C83" s="299"/>
      <c r="D83" s="299"/>
      <c r="E83" s="299"/>
      <c r="F83" s="299"/>
      <c r="G83" s="33">
        <v>30</v>
      </c>
      <c r="H83" s="25"/>
      <c r="I83" s="34">
        <f>SUM(I58:I82)</f>
        <v>264</v>
      </c>
      <c r="J83" s="34">
        <f>SUM(J58:J82)</f>
        <v>168</v>
      </c>
      <c r="K83" s="34">
        <f>SUM(K58:K82)</f>
        <v>0</v>
      </c>
      <c r="L83" s="34">
        <f>SUM(L58:L82)</f>
        <v>96</v>
      </c>
      <c r="M83" s="35">
        <f>SUM(M60:M62,M65:M69)</f>
        <v>240</v>
      </c>
      <c r="N83" s="25"/>
      <c r="O83" s="25"/>
      <c r="P83" s="25"/>
      <c r="Q83" s="36"/>
      <c r="R83" s="36"/>
      <c r="S83" s="25"/>
      <c r="T83" s="25"/>
      <c r="U83" s="25"/>
      <c r="V83" s="36"/>
      <c r="W83" s="36"/>
      <c r="X83" s="36"/>
      <c r="Y83" s="25"/>
      <c r="Z83" s="25"/>
    </row>
    <row r="84" spans="1:26" x14ac:dyDescent="0.3">
      <c r="F84" s="8"/>
      <c r="M84" s="38" t="s">
        <v>124</v>
      </c>
    </row>
    <row r="85" spans="1:26" x14ac:dyDescent="0.3">
      <c r="F85" s="8"/>
    </row>
    <row r="86" spans="1:26" ht="17.399999999999999" x14ac:dyDescent="0.35">
      <c r="A86" s="39" t="s">
        <v>53</v>
      </c>
      <c r="B86" s="10" t="s">
        <v>54</v>
      </c>
      <c r="C86" s="11" t="s">
        <v>55</v>
      </c>
      <c r="D86" s="11" t="s">
        <v>56</v>
      </c>
      <c r="E86" s="11" t="s">
        <v>57</v>
      </c>
      <c r="F86" s="11"/>
    </row>
    <row r="88" spans="1:26" ht="19.8" x14ac:dyDescent="0.4">
      <c r="A88" s="12" t="s">
        <v>125</v>
      </c>
      <c r="B88" s="297" t="s">
        <v>126</v>
      </c>
      <c r="C88" s="297"/>
      <c r="D88" s="13"/>
      <c r="E88" s="13"/>
    </row>
    <row r="90" spans="1:26" ht="16.5" customHeight="1" x14ac:dyDescent="0.3">
      <c r="A90" s="291" t="s">
        <v>60</v>
      </c>
      <c r="B90" s="291" t="s">
        <v>61</v>
      </c>
      <c r="C90" s="298" t="s">
        <v>62</v>
      </c>
      <c r="D90" s="298"/>
      <c r="E90" s="298"/>
      <c r="F90" s="290" t="s">
        <v>63</v>
      </c>
      <c r="G90" s="291" t="s">
        <v>64</v>
      </c>
      <c r="H90" s="291" t="s">
        <v>65</v>
      </c>
      <c r="I90" s="294" t="s">
        <v>66</v>
      </c>
      <c r="J90" s="294"/>
      <c r="K90" s="294"/>
      <c r="L90" s="294"/>
      <c r="M90" s="294"/>
      <c r="N90" s="294" t="s">
        <v>67</v>
      </c>
      <c r="O90" s="294"/>
      <c r="P90" s="294"/>
      <c r="Q90" s="294"/>
      <c r="R90" s="294"/>
      <c r="S90" s="294"/>
      <c r="T90" s="294"/>
      <c r="U90" s="294"/>
      <c r="V90" s="296" t="s">
        <v>68</v>
      </c>
      <c r="W90" s="296"/>
      <c r="X90" s="296"/>
      <c r="Y90" s="291" t="s">
        <v>69</v>
      </c>
      <c r="Z90" s="293" t="s">
        <v>70</v>
      </c>
    </row>
    <row r="91" spans="1:26" ht="13.5" customHeight="1" x14ac:dyDescent="0.3">
      <c r="A91" s="291"/>
      <c r="B91" s="291"/>
      <c r="C91" s="298"/>
      <c r="D91" s="298"/>
      <c r="E91" s="298"/>
      <c r="F91" s="290"/>
      <c r="G91" s="291"/>
      <c r="H91" s="291"/>
      <c r="I91" s="294"/>
      <c r="J91" s="294"/>
      <c r="K91" s="294"/>
      <c r="L91" s="294"/>
      <c r="M91" s="294"/>
      <c r="N91" s="294" t="s">
        <v>71</v>
      </c>
      <c r="O91" s="294"/>
      <c r="P91" s="294"/>
      <c r="Q91" s="294"/>
      <c r="R91" s="294"/>
      <c r="S91" s="294"/>
      <c r="T91" s="295" t="s">
        <v>72</v>
      </c>
      <c r="U91" s="295"/>
      <c r="V91" s="291" t="s">
        <v>73</v>
      </c>
      <c r="W91" s="291" t="s">
        <v>74</v>
      </c>
      <c r="X91" s="291" t="s">
        <v>75</v>
      </c>
      <c r="Y91" s="291"/>
      <c r="Z91" s="293"/>
    </row>
    <row r="92" spans="1:26" ht="16.5" customHeight="1" x14ac:dyDescent="0.3">
      <c r="A92" s="291"/>
      <c r="B92" s="291"/>
      <c r="C92" s="298"/>
      <c r="D92" s="298"/>
      <c r="E92" s="298"/>
      <c r="F92" s="290"/>
      <c r="G92" s="291"/>
      <c r="H92" s="291"/>
      <c r="I92" s="290" t="s">
        <v>76</v>
      </c>
      <c r="J92" s="290" t="s">
        <v>77</v>
      </c>
      <c r="K92" s="291" t="s">
        <v>78</v>
      </c>
      <c r="L92" s="290" t="s">
        <v>79</v>
      </c>
      <c r="M92" s="291" t="s">
        <v>81</v>
      </c>
      <c r="N92" s="292" t="s">
        <v>82</v>
      </c>
      <c r="O92" s="292"/>
      <c r="P92" s="292"/>
      <c r="Q92" s="291" t="s">
        <v>83</v>
      </c>
      <c r="R92" s="291" t="s">
        <v>84</v>
      </c>
      <c r="S92" s="291" t="s">
        <v>85</v>
      </c>
      <c r="T92" s="291" t="s">
        <v>86</v>
      </c>
      <c r="U92" s="291" t="s">
        <v>84</v>
      </c>
      <c r="V92" s="291"/>
      <c r="W92" s="291"/>
      <c r="X92" s="291"/>
      <c r="Y92" s="291"/>
      <c r="Z92" s="293"/>
    </row>
    <row r="93" spans="1:26" ht="14.25" customHeight="1" x14ac:dyDescent="0.3">
      <c r="A93" s="291"/>
      <c r="B93" s="291"/>
      <c r="C93" s="287" t="s">
        <v>87</v>
      </c>
      <c r="D93" s="288" t="s">
        <v>88</v>
      </c>
      <c r="E93" s="288" t="s">
        <v>89</v>
      </c>
      <c r="F93" s="290"/>
      <c r="G93" s="291"/>
      <c r="H93" s="291"/>
      <c r="I93" s="290"/>
      <c r="J93" s="290"/>
      <c r="K93" s="291"/>
      <c r="L93" s="290"/>
      <c r="M93" s="291"/>
      <c r="N93" s="289" t="s">
        <v>90</v>
      </c>
      <c r="O93" s="290" t="s">
        <v>91</v>
      </c>
      <c r="P93" s="291" t="s">
        <v>92</v>
      </c>
      <c r="Q93" s="291"/>
      <c r="R93" s="291"/>
      <c r="S93" s="291"/>
      <c r="T93" s="291"/>
      <c r="U93" s="291"/>
      <c r="V93" s="291"/>
      <c r="W93" s="291"/>
      <c r="X93" s="291"/>
      <c r="Y93" s="291"/>
      <c r="Z93" s="293"/>
    </row>
    <row r="94" spans="1:26" ht="27" customHeight="1" x14ac:dyDescent="0.3">
      <c r="A94" s="291"/>
      <c r="B94" s="291"/>
      <c r="C94" s="287"/>
      <c r="D94" s="288"/>
      <c r="E94" s="288"/>
      <c r="F94" s="290"/>
      <c r="G94" s="291"/>
      <c r="H94" s="291"/>
      <c r="I94" s="290"/>
      <c r="J94" s="290"/>
      <c r="K94" s="291"/>
      <c r="L94" s="290"/>
      <c r="M94" s="291"/>
      <c r="N94" s="289"/>
      <c r="O94" s="289"/>
      <c r="P94" s="289"/>
      <c r="Q94" s="291"/>
      <c r="R94" s="291"/>
      <c r="S94" s="291"/>
      <c r="T94" s="291"/>
      <c r="U94" s="291"/>
      <c r="V94" s="291"/>
      <c r="W94" s="291"/>
      <c r="X94" s="291"/>
      <c r="Y94" s="291"/>
      <c r="Z94" s="293"/>
    </row>
    <row r="95" spans="1:26" ht="14.25" customHeight="1" x14ac:dyDescent="0.3">
      <c r="A95" s="14" t="s">
        <v>55</v>
      </c>
      <c r="B95" s="40" t="s">
        <v>227</v>
      </c>
      <c r="C95" s="41" t="s">
        <v>93</v>
      </c>
      <c r="D95" s="42" t="s">
        <v>9</v>
      </c>
      <c r="E95" s="43" t="s">
        <v>9</v>
      </c>
      <c r="F95" s="44" t="s">
        <v>127</v>
      </c>
      <c r="G95" s="45">
        <v>3</v>
      </c>
      <c r="H95" s="46"/>
      <c r="I95" s="46"/>
      <c r="J95" s="46"/>
      <c r="K95" s="46"/>
      <c r="L95" s="46"/>
      <c r="M95" s="46"/>
      <c r="N95" s="47"/>
      <c r="O95" s="47"/>
      <c r="P95" s="47"/>
      <c r="Q95" s="48"/>
      <c r="R95" s="48"/>
      <c r="S95" s="47"/>
      <c r="T95" s="47"/>
      <c r="U95" s="47"/>
      <c r="V95" s="47"/>
      <c r="W95" s="47"/>
      <c r="X95" s="47"/>
      <c r="Y95" s="49"/>
      <c r="Z95" s="25"/>
    </row>
    <row r="96" spans="1:26" ht="14.25" customHeight="1" x14ac:dyDescent="0.3">
      <c r="A96" s="14" t="s">
        <v>55</v>
      </c>
      <c r="B96" s="40"/>
      <c r="C96" s="50" t="s">
        <v>95</v>
      </c>
      <c r="D96" s="51" t="s">
        <v>9</v>
      </c>
      <c r="E96" s="52" t="s">
        <v>9</v>
      </c>
      <c r="F96" s="26" t="s">
        <v>128</v>
      </c>
      <c r="G96" s="40">
        <v>3</v>
      </c>
      <c r="H96" s="47"/>
      <c r="I96" s="47"/>
      <c r="J96" s="47"/>
      <c r="K96" s="47"/>
      <c r="L96" s="47"/>
      <c r="M96" s="47"/>
      <c r="N96" s="47"/>
      <c r="O96" s="47"/>
      <c r="P96" s="47"/>
      <c r="Q96" s="48"/>
      <c r="R96" s="48"/>
      <c r="S96" s="47"/>
      <c r="T96" s="47"/>
      <c r="U96" s="47"/>
      <c r="V96" s="47"/>
      <c r="W96" s="47"/>
      <c r="X96" s="47"/>
      <c r="Y96" s="49"/>
      <c r="Z96" s="25"/>
    </row>
    <row r="97" spans="1:26" ht="14.25" customHeight="1" x14ac:dyDescent="0.3">
      <c r="A97" s="14" t="s">
        <v>55</v>
      </c>
      <c r="B97" s="40" t="s">
        <v>841</v>
      </c>
      <c r="C97" s="50" t="s">
        <v>97</v>
      </c>
      <c r="D97" s="51" t="s">
        <v>9</v>
      </c>
      <c r="E97" s="52" t="s">
        <v>9</v>
      </c>
      <c r="F97" s="30" t="s">
        <v>128</v>
      </c>
      <c r="H97" s="47"/>
      <c r="I97" s="47"/>
      <c r="J97" s="47">
        <v>24</v>
      </c>
      <c r="K97" s="47"/>
      <c r="L97" s="47"/>
      <c r="M97" s="47">
        <f>SUM(I97:L97)</f>
        <v>24</v>
      </c>
      <c r="N97" s="47" t="s">
        <v>98</v>
      </c>
      <c r="O97" s="47"/>
      <c r="P97" s="47"/>
      <c r="Q97" s="48"/>
      <c r="R97" s="48"/>
      <c r="S97" s="47"/>
      <c r="T97" s="47"/>
      <c r="U97" s="47"/>
      <c r="V97" s="28" t="s">
        <v>10</v>
      </c>
      <c r="W97" s="28" t="s">
        <v>9</v>
      </c>
      <c r="X97" s="28" t="s">
        <v>9</v>
      </c>
      <c r="Y97" s="49"/>
      <c r="Z97" s="25"/>
    </row>
    <row r="98" spans="1:26" ht="14.25" customHeight="1" x14ac:dyDescent="0.3">
      <c r="A98" s="14" t="s">
        <v>55</v>
      </c>
      <c r="B98" s="40" t="s">
        <v>228</v>
      </c>
      <c r="C98" s="41" t="s">
        <v>93</v>
      </c>
      <c r="D98" s="42" t="s">
        <v>9</v>
      </c>
      <c r="E98" s="43" t="s">
        <v>9</v>
      </c>
      <c r="F98" s="44" t="s">
        <v>94</v>
      </c>
      <c r="G98" s="20">
        <v>12</v>
      </c>
      <c r="H98" s="46"/>
      <c r="I98" s="46"/>
      <c r="J98" s="46"/>
      <c r="K98" s="46"/>
      <c r="L98" s="46"/>
      <c r="M98" s="46"/>
      <c r="N98" s="47"/>
      <c r="O98" s="47"/>
      <c r="P98" s="47"/>
      <c r="Q98" s="48"/>
      <c r="R98" s="48"/>
      <c r="S98" s="47"/>
      <c r="T98" s="47"/>
      <c r="U98" s="47"/>
      <c r="V98" s="22"/>
      <c r="W98" s="22"/>
      <c r="X98" s="22"/>
      <c r="Y98" s="49"/>
      <c r="Z98" s="25"/>
    </row>
    <row r="99" spans="1:26" ht="14.25" customHeight="1" x14ac:dyDescent="0.3">
      <c r="A99" s="14" t="s">
        <v>55</v>
      </c>
      <c r="B99" s="40" t="s">
        <v>233</v>
      </c>
      <c r="C99" s="50" t="s">
        <v>95</v>
      </c>
      <c r="D99" s="51" t="s">
        <v>9</v>
      </c>
      <c r="E99" s="52" t="s">
        <v>9</v>
      </c>
      <c r="F99" s="53" t="s">
        <v>129</v>
      </c>
      <c r="G99" s="54">
        <v>6</v>
      </c>
      <c r="H99" s="47"/>
      <c r="I99" s="47"/>
      <c r="J99" s="47"/>
      <c r="K99" s="47"/>
      <c r="L99" s="47"/>
      <c r="M99" s="47"/>
      <c r="N99" s="47"/>
      <c r="O99" s="47"/>
      <c r="P99" s="47"/>
      <c r="Q99" s="48"/>
      <c r="R99" s="48"/>
      <c r="S99" s="47"/>
      <c r="T99" s="47"/>
      <c r="U99" s="47"/>
      <c r="V99" s="22"/>
      <c r="W99" s="22"/>
      <c r="X99" s="22"/>
      <c r="Y99" s="49"/>
      <c r="Z99" s="25"/>
    </row>
    <row r="100" spans="1:26" ht="14.25" customHeight="1" x14ac:dyDescent="0.3">
      <c r="A100" s="14" t="s">
        <v>55</v>
      </c>
      <c r="B100" s="40" t="s">
        <v>249</v>
      </c>
      <c r="C100" s="50" t="s">
        <v>97</v>
      </c>
      <c r="D100" s="51" t="s">
        <v>9</v>
      </c>
      <c r="E100" s="52" t="s">
        <v>9</v>
      </c>
      <c r="F100" s="55" t="s">
        <v>129</v>
      </c>
      <c r="H100" s="47"/>
      <c r="I100" s="54">
        <v>24</v>
      </c>
      <c r="J100" s="54">
        <v>24</v>
      </c>
      <c r="K100" s="47"/>
      <c r="L100" s="47"/>
      <c r="M100" s="47">
        <f>SUM(I100:L100)</f>
        <v>48</v>
      </c>
      <c r="N100" s="47"/>
      <c r="O100" s="47" t="s">
        <v>98</v>
      </c>
      <c r="P100" s="47"/>
      <c r="Q100" s="48"/>
      <c r="R100" s="48"/>
      <c r="S100" s="47"/>
      <c r="T100" s="47"/>
      <c r="U100" s="47"/>
      <c r="V100" s="28" t="s">
        <v>10</v>
      </c>
      <c r="W100" s="28" t="s">
        <v>9</v>
      </c>
      <c r="X100" s="28" t="s">
        <v>9</v>
      </c>
      <c r="Y100" s="52" t="s">
        <v>99</v>
      </c>
      <c r="Z100" s="56" t="s">
        <v>130</v>
      </c>
    </row>
    <row r="101" spans="1:26" ht="14.25" customHeight="1" x14ac:dyDescent="0.3">
      <c r="A101" s="14" t="s">
        <v>55</v>
      </c>
      <c r="B101" s="40" t="s">
        <v>234</v>
      </c>
      <c r="C101" s="50" t="s">
        <v>95</v>
      </c>
      <c r="D101" s="51" t="s">
        <v>9</v>
      </c>
      <c r="E101" s="52" t="s">
        <v>9</v>
      </c>
      <c r="F101" s="26" t="s">
        <v>131</v>
      </c>
      <c r="G101" s="22">
        <v>6</v>
      </c>
      <c r="H101" s="47"/>
      <c r="I101" s="54"/>
      <c r="J101" s="54"/>
      <c r="K101" s="47"/>
      <c r="L101" s="47"/>
      <c r="M101" s="47"/>
      <c r="N101" s="47"/>
      <c r="O101" s="47"/>
      <c r="P101" s="47"/>
      <c r="Q101" s="48"/>
      <c r="R101" s="48"/>
      <c r="S101" s="47"/>
      <c r="T101" s="47"/>
      <c r="U101" s="47"/>
      <c r="V101" s="28"/>
      <c r="W101" s="28"/>
      <c r="X101" s="28"/>
      <c r="Y101" s="52"/>
      <c r="Z101" s="56"/>
    </row>
    <row r="102" spans="1:26" ht="14.25" customHeight="1" x14ac:dyDescent="0.3">
      <c r="A102" s="14" t="s">
        <v>55</v>
      </c>
      <c r="B102" s="40" t="s">
        <v>250</v>
      </c>
      <c r="C102" s="50" t="s">
        <v>97</v>
      </c>
      <c r="D102" s="51" t="s">
        <v>9</v>
      </c>
      <c r="E102" s="52" t="s">
        <v>9</v>
      </c>
      <c r="F102" s="30" t="s">
        <v>131</v>
      </c>
      <c r="H102" s="47">
        <v>36</v>
      </c>
      <c r="I102" s="22">
        <v>24</v>
      </c>
      <c r="J102" s="57"/>
      <c r="K102" s="47"/>
      <c r="L102" s="57">
        <v>24</v>
      </c>
      <c r="M102" s="47">
        <f>SUM(I102:L102)</f>
        <v>48</v>
      </c>
      <c r="N102" s="47"/>
      <c r="O102" s="47" t="s">
        <v>98</v>
      </c>
      <c r="P102" s="47"/>
      <c r="Q102" s="48"/>
      <c r="R102" s="48"/>
      <c r="S102" s="47"/>
      <c r="T102" s="47"/>
      <c r="U102" s="47"/>
      <c r="V102" s="28" t="s">
        <v>10</v>
      </c>
      <c r="W102" s="28" t="s">
        <v>9</v>
      </c>
      <c r="X102" s="28" t="s">
        <v>9</v>
      </c>
      <c r="Y102" s="52" t="s">
        <v>99</v>
      </c>
      <c r="Z102" s="56" t="s">
        <v>132</v>
      </c>
    </row>
    <row r="103" spans="1:26" ht="14.25" customHeight="1" x14ac:dyDescent="0.3">
      <c r="A103" s="14" t="s">
        <v>55</v>
      </c>
      <c r="B103" s="40" t="s">
        <v>229</v>
      </c>
      <c r="C103" s="41" t="s">
        <v>93</v>
      </c>
      <c r="D103" s="42" t="s">
        <v>9</v>
      </c>
      <c r="E103" s="43" t="s">
        <v>9</v>
      </c>
      <c r="F103" s="58" t="s">
        <v>133</v>
      </c>
      <c r="G103" s="20">
        <v>6</v>
      </c>
      <c r="H103" s="46"/>
      <c r="I103" s="46"/>
      <c r="J103" s="21"/>
      <c r="K103" s="46"/>
      <c r="L103" s="46"/>
      <c r="M103" s="46"/>
      <c r="N103" s="47"/>
      <c r="O103" s="47"/>
      <c r="P103" s="47"/>
      <c r="Q103" s="48"/>
      <c r="R103" s="48"/>
      <c r="S103" s="47"/>
      <c r="T103" s="47"/>
      <c r="U103" s="47"/>
      <c r="V103" s="22"/>
      <c r="W103" s="22"/>
      <c r="X103" s="22"/>
      <c r="Y103" s="49"/>
      <c r="Z103" s="56"/>
    </row>
    <row r="104" spans="1:26" ht="14.25" customHeight="1" x14ac:dyDescent="0.3">
      <c r="A104" s="14" t="s">
        <v>55</v>
      </c>
      <c r="B104" s="40" t="s">
        <v>235</v>
      </c>
      <c r="C104" s="50" t="s">
        <v>95</v>
      </c>
      <c r="D104" s="51" t="s">
        <v>10</v>
      </c>
      <c r="E104" s="52" t="s">
        <v>9</v>
      </c>
      <c r="F104" s="26" t="s">
        <v>134</v>
      </c>
      <c r="G104" s="40">
        <v>6</v>
      </c>
      <c r="H104" s="47"/>
      <c r="I104" s="47"/>
      <c r="J104" s="22"/>
      <c r="K104" s="47"/>
      <c r="L104" s="47"/>
      <c r="M104" s="47"/>
      <c r="N104" s="47"/>
      <c r="O104" s="47"/>
      <c r="P104" s="47"/>
      <c r="Q104" s="48"/>
      <c r="R104" s="48"/>
      <c r="S104" s="47"/>
      <c r="T104" s="47"/>
      <c r="U104" s="47"/>
      <c r="V104" s="22"/>
      <c r="W104" s="22"/>
      <c r="X104" s="22"/>
      <c r="Y104" s="49"/>
      <c r="Z104" s="56"/>
    </row>
    <row r="105" spans="1:26" ht="14.25" customHeight="1" x14ac:dyDescent="0.3">
      <c r="A105" s="14" t="s">
        <v>55</v>
      </c>
      <c r="B105" s="40" t="s">
        <v>251</v>
      </c>
      <c r="C105" s="50" t="s">
        <v>97</v>
      </c>
      <c r="D105" s="51" t="s">
        <v>10</v>
      </c>
      <c r="E105" s="52" t="s">
        <v>9</v>
      </c>
      <c r="F105" s="30" t="s">
        <v>134</v>
      </c>
      <c r="H105" s="47">
        <v>24</v>
      </c>
      <c r="I105" s="47"/>
      <c r="J105" s="47">
        <v>36</v>
      </c>
      <c r="K105" s="47"/>
      <c r="L105" s="47"/>
      <c r="M105" s="47">
        <v>36</v>
      </c>
      <c r="N105" s="47"/>
      <c r="O105" s="47"/>
      <c r="P105" s="47" t="s">
        <v>98</v>
      </c>
      <c r="Q105" s="59" t="s">
        <v>121</v>
      </c>
      <c r="R105" s="48"/>
      <c r="S105" s="47"/>
      <c r="T105" s="47"/>
      <c r="U105" s="47"/>
      <c r="V105" s="28" t="s">
        <v>10</v>
      </c>
      <c r="W105" s="28" t="s">
        <v>9</v>
      </c>
      <c r="X105" s="28" t="s">
        <v>9</v>
      </c>
      <c r="Y105" s="52" t="s">
        <v>99</v>
      </c>
      <c r="Z105" s="25"/>
    </row>
    <row r="106" spans="1:26" ht="15" customHeight="1" x14ac:dyDescent="0.3">
      <c r="A106" s="14" t="s">
        <v>55</v>
      </c>
      <c r="B106" s="40" t="s">
        <v>236</v>
      </c>
      <c r="C106" s="50" t="s">
        <v>135</v>
      </c>
      <c r="D106" s="51" t="s">
        <v>10</v>
      </c>
      <c r="E106" s="52" t="s">
        <v>9</v>
      </c>
      <c r="F106" s="26" t="s">
        <v>136</v>
      </c>
      <c r="G106" s="15">
        <v>6</v>
      </c>
      <c r="H106" s="47"/>
      <c r="I106" s="47"/>
      <c r="J106" s="47"/>
      <c r="K106" s="47"/>
      <c r="L106" s="47"/>
      <c r="M106" s="47"/>
      <c r="N106" s="47"/>
      <c r="O106" s="47"/>
      <c r="P106" s="47"/>
      <c r="Q106" s="59"/>
      <c r="R106" s="48"/>
      <c r="S106" s="47"/>
      <c r="T106" s="47"/>
      <c r="U106" s="47"/>
      <c r="V106" s="28"/>
      <c r="W106" s="28"/>
      <c r="X106" s="28"/>
      <c r="Y106" s="52"/>
      <c r="Z106" s="25"/>
    </row>
    <row r="107" spans="1:26" ht="14.25" customHeight="1" x14ac:dyDescent="0.3">
      <c r="A107" s="14" t="s">
        <v>55</v>
      </c>
      <c r="B107" s="40" t="s">
        <v>252</v>
      </c>
      <c r="C107" s="50" t="s">
        <v>97</v>
      </c>
      <c r="D107" s="51" t="s">
        <v>10</v>
      </c>
      <c r="E107" s="52" t="s">
        <v>9</v>
      </c>
      <c r="F107" s="30" t="s">
        <v>136</v>
      </c>
      <c r="H107" s="47"/>
      <c r="I107" s="47"/>
      <c r="J107" s="47"/>
      <c r="K107" s="47"/>
      <c r="L107" s="47"/>
      <c r="M107" s="47">
        <v>48</v>
      </c>
      <c r="N107" s="47"/>
      <c r="O107" s="47"/>
      <c r="P107" s="47" t="s">
        <v>98</v>
      </c>
      <c r="Q107" s="48" t="s">
        <v>121</v>
      </c>
      <c r="R107" s="48"/>
      <c r="S107" s="47"/>
      <c r="T107" s="47"/>
      <c r="U107" s="47"/>
      <c r="V107" s="22" t="s">
        <v>10</v>
      </c>
      <c r="W107" s="22" t="s">
        <v>9</v>
      </c>
      <c r="X107" s="22" t="s">
        <v>10</v>
      </c>
      <c r="Y107" s="62"/>
      <c r="Z107" s="25"/>
    </row>
    <row r="108" spans="1:26" ht="14.25" customHeight="1" x14ac:dyDescent="0.3">
      <c r="A108" s="14" t="s">
        <v>55</v>
      </c>
      <c r="B108" s="40" t="s">
        <v>230</v>
      </c>
      <c r="C108" s="41" t="s">
        <v>93</v>
      </c>
      <c r="D108" s="42" t="s">
        <v>9</v>
      </c>
      <c r="E108" s="43" t="s">
        <v>9</v>
      </c>
      <c r="F108" s="44" t="s">
        <v>103</v>
      </c>
      <c r="G108" s="20">
        <v>9</v>
      </c>
      <c r="H108" s="46"/>
      <c r="I108" s="46"/>
      <c r="J108" s="46"/>
      <c r="K108" s="46"/>
      <c r="L108" s="46"/>
      <c r="M108" s="46"/>
      <c r="N108" s="47"/>
      <c r="O108" s="47"/>
      <c r="P108" s="47"/>
      <c r="Q108" s="48"/>
      <c r="R108" s="48"/>
      <c r="S108" s="47"/>
      <c r="T108" s="47"/>
      <c r="U108" s="47"/>
      <c r="V108" s="47"/>
      <c r="W108" s="47"/>
      <c r="X108" s="47"/>
      <c r="Y108" s="49"/>
      <c r="Z108" s="25"/>
    </row>
    <row r="109" spans="1:26" ht="14.25" customHeight="1" x14ac:dyDescent="0.3">
      <c r="A109" s="14" t="s">
        <v>55</v>
      </c>
      <c r="B109" s="40" t="s">
        <v>271</v>
      </c>
      <c r="C109" s="50" t="s">
        <v>95</v>
      </c>
      <c r="D109" s="51" t="s">
        <v>10</v>
      </c>
      <c r="E109" s="52" t="s">
        <v>9</v>
      </c>
      <c r="F109" s="26" t="s">
        <v>138</v>
      </c>
      <c r="G109" s="22">
        <v>6</v>
      </c>
      <c r="H109" s="47"/>
      <c r="I109" s="47"/>
      <c r="J109" s="47"/>
      <c r="K109" s="47"/>
      <c r="L109" s="47"/>
      <c r="M109" s="47"/>
      <c r="N109" s="47"/>
      <c r="O109" s="47"/>
      <c r="P109" s="47"/>
      <c r="Q109" s="48"/>
      <c r="R109" s="48"/>
      <c r="S109" s="47"/>
      <c r="T109" s="47"/>
      <c r="U109" s="47"/>
      <c r="V109" s="47"/>
      <c r="W109" s="47"/>
      <c r="X109" s="47"/>
      <c r="Y109" s="49"/>
      <c r="Z109" s="25"/>
    </row>
    <row r="110" spans="1:26" ht="14.25" customHeight="1" x14ac:dyDescent="0.3">
      <c r="A110" s="14" t="s">
        <v>55</v>
      </c>
      <c r="B110" s="40" t="s">
        <v>284</v>
      </c>
      <c r="C110" s="50" t="s">
        <v>97</v>
      </c>
      <c r="D110" s="51" t="s">
        <v>10</v>
      </c>
      <c r="E110" s="52" t="s">
        <v>9</v>
      </c>
      <c r="F110" s="30" t="s">
        <v>138</v>
      </c>
      <c r="H110" s="47">
        <v>36</v>
      </c>
      <c r="I110" s="22">
        <v>24</v>
      </c>
      <c r="J110" s="22"/>
      <c r="K110" s="47"/>
      <c r="L110" s="22">
        <v>24</v>
      </c>
      <c r="M110" s="47">
        <f>SUM(I110:L110)</f>
        <v>48</v>
      </c>
      <c r="N110" s="47"/>
      <c r="O110" s="47" t="s">
        <v>98</v>
      </c>
      <c r="P110" s="47"/>
      <c r="Q110" s="48"/>
      <c r="R110" s="48"/>
      <c r="S110" s="47"/>
      <c r="T110" s="47"/>
      <c r="U110" s="47"/>
      <c r="V110" s="28" t="s">
        <v>10</v>
      </c>
      <c r="W110" s="28" t="s">
        <v>9</v>
      </c>
      <c r="X110" s="28" t="s">
        <v>9</v>
      </c>
      <c r="Y110" s="52" t="s">
        <v>99</v>
      </c>
      <c r="Z110" s="64" t="s">
        <v>139</v>
      </c>
    </row>
    <row r="111" spans="1:26" ht="14.25" customHeight="1" x14ac:dyDescent="0.3">
      <c r="A111" s="14" t="s">
        <v>55</v>
      </c>
      <c r="B111" s="40" t="s">
        <v>272</v>
      </c>
      <c r="C111" s="50" t="s">
        <v>95</v>
      </c>
      <c r="D111" s="51" t="s">
        <v>10</v>
      </c>
      <c r="E111" s="52" t="s">
        <v>9</v>
      </c>
      <c r="F111" s="26" t="s">
        <v>140</v>
      </c>
      <c r="G111" s="22">
        <v>6</v>
      </c>
      <c r="H111" s="47"/>
      <c r="I111" s="22"/>
      <c r="J111" s="22"/>
      <c r="K111" s="47"/>
      <c r="L111" s="22"/>
      <c r="M111" s="47"/>
      <c r="N111" s="47"/>
      <c r="O111" s="47"/>
      <c r="P111" s="47"/>
      <c r="Q111" s="48"/>
      <c r="R111" s="48"/>
      <c r="S111" s="47"/>
      <c r="T111" s="47"/>
      <c r="U111" s="47"/>
      <c r="V111" s="28"/>
      <c r="W111" s="28"/>
      <c r="X111" s="28"/>
      <c r="Y111" s="52"/>
      <c r="Z111" s="64"/>
    </row>
    <row r="112" spans="1:26" ht="14.25" customHeight="1" x14ac:dyDescent="0.3">
      <c r="A112" s="14" t="s">
        <v>55</v>
      </c>
      <c r="B112" s="40" t="s">
        <v>285</v>
      </c>
      <c r="C112" s="50" t="s">
        <v>97</v>
      </c>
      <c r="D112" s="51" t="s">
        <v>10</v>
      </c>
      <c r="E112" s="52" t="s">
        <v>9</v>
      </c>
      <c r="F112" s="30" t="s">
        <v>140</v>
      </c>
      <c r="H112" s="47">
        <v>24</v>
      </c>
      <c r="I112" s="22">
        <v>24</v>
      </c>
      <c r="J112" s="22"/>
      <c r="K112" s="47"/>
      <c r="L112" s="22">
        <v>24</v>
      </c>
      <c r="M112" s="47">
        <f>SUM(I112:L112)</f>
        <v>48</v>
      </c>
      <c r="N112" s="47"/>
      <c r="O112" s="47" t="s">
        <v>98</v>
      </c>
      <c r="P112" s="47"/>
      <c r="Q112" s="48"/>
      <c r="R112" s="48"/>
      <c r="S112" s="47"/>
      <c r="T112" s="47"/>
      <c r="U112" s="47"/>
      <c r="V112" s="28" t="s">
        <v>10</v>
      </c>
      <c r="W112" s="28" t="s">
        <v>9</v>
      </c>
      <c r="X112" s="28" t="s">
        <v>9</v>
      </c>
      <c r="Y112" s="52" t="s">
        <v>99</v>
      </c>
      <c r="Z112" s="31" t="s">
        <v>141</v>
      </c>
    </row>
    <row r="113" spans="1:26" ht="14.25" customHeight="1" x14ac:dyDescent="0.3">
      <c r="A113" s="14" t="s">
        <v>55</v>
      </c>
      <c r="B113" s="40" t="s">
        <v>273</v>
      </c>
      <c r="C113" s="50" t="s">
        <v>95</v>
      </c>
      <c r="D113" s="51" t="s">
        <v>10</v>
      </c>
      <c r="E113" s="52" t="s">
        <v>9</v>
      </c>
      <c r="F113" s="26" t="s">
        <v>142</v>
      </c>
      <c r="G113" s="22">
        <v>6</v>
      </c>
      <c r="H113" s="47"/>
      <c r="I113" s="22"/>
      <c r="J113" s="22"/>
      <c r="K113" s="47"/>
      <c r="L113" s="22"/>
      <c r="M113" s="47"/>
      <c r="N113" s="47"/>
      <c r="O113" s="47"/>
      <c r="P113" s="47"/>
      <c r="Q113" s="48"/>
      <c r="R113" s="48"/>
      <c r="S113" s="47"/>
      <c r="T113" s="47"/>
      <c r="U113" s="47"/>
      <c r="V113" s="28"/>
      <c r="W113" s="28"/>
      <c r="X113" s="28"/>
      <c r="Y113" s="52"/>
      <c r="Z113" s="31"/>
    </row>
    <row r="114" spans="1:26" ht="14.25" customHeight="1" x14ac:dyDescent="0.3">
      <c r="A114" s="14" t="s">
        <v>55</v>
      </c>
      <c r="B114" s="40" t="s">
        <v>286</v>
      </c>
      <c r="C114" s="50" t="s">
        <v>97</v>
      </c>
      <c r="D114" s="51" t="s">
        <v>10</v>
      </c>
      <c r="E114" s="52" t="s">
        <v>9</v>
      </c>
      <c r="F114" s="30" t="s">
        <v>142</v>
      </c>
      <c r="H114" s="47">
        <v>36</v>
      </c>
      <c r="I114" s="22">
        <v>24</v>
      </c>
      <c r="J114" s="22">
        <v>12</v>
      </c>
      <c r="K114" s="47"/>
      <c r="L114" s="22">
        <v>12</v>
      </c>
      <c r="M114" s="47">
        <f>SUM(I114:L114)</f>
        <v>48</v>
      </c>
      <c r="N114" s="47"/>
      <c r="O114" s="47" t="s">
        <v>98</v>
      </c>
      <c r="P114" s="47"/>
      <c r="Q114" s="48"/>
      <c r="R114" s="48"/>
      <c r="S114" s="47"/>
      <c r="T114" s="47"/>
      <c r="U114" s="47"/>
      <c r="V114" s="28" t="s">
        <v>10</v>
      </c>
      <c r="W114" s="28" t="s">
        <v>9</v>
      </c>
      <c r="X114" s="28" t="s">
        <v>9</v>
      </c>
      <c r="Y114" s="52" t="s">
        <v>99</v>
      </c>
      <c r="Z114" s="56" t="s">
        <v>143</v>
      </c>
    </row>
    <row r="115" spans="1:26" ht="14.25" customHeight="1" x14ac:dyDescent="0.3">
      <c r="A115" s="14" t="s">
        <v>55</v>
      </c>
      <c r="B115" s="40" t="s">
        <v>274</v>
      </c>
      <c r="C115" s="50" t="s">
        <v>95</v>
      </c>
      <c r="D115" s="51" t="s">
        <v>10</v>
      </c>
      <c r="E115" s="52" t="s">
        <v>9</v>
      </c>
      <c r="F115" s="26" t="s">
        <v>144</v>
      </c>
      <c r="G115" s="22">
        <v>6</v>
      </c>
      <c r="H115" s="47"/>
      <c r="I115" s="22"/>
      <c r="J115" s="22"/>
      <c r="K115" s="47"/>
      <c r="L115" s="22"/>
      <c r="M115" s="47"/>
      <c r="N115" s="47"/>
      <c r="O115" s="47"/>
      <c r="P115" s="47"/>
      <c r="Q115" s="48"/>
      <c r="R115" s="48"/>
      <c r="S115" s="47"/>
      <c r="T115" s="47"/>
      <c r="U115" s="47"/>
      <c r="V115" s="28"/>
      <c r="W115" s="28"/>
      <c r="X115" s="28"/>
      <c r="Y115" s="52"/>
      <c r="Z115" s="56"/>
    </row>
    <row r="116" spans="1:26" ht="14.25" customHeight="1" x14ac:dyDescent="0.3">
      <c r="A116" s="14" t="s">
        <v>55</v>
      </c>
      <c r="B116" s="40" t="s">
        <v>287</v>
      </c>
      <c r="C116" s="50" t="s">
        <v>97</v>
      </c>
      <c r="D116" s="51" t="s">
        <v>10</v>
      </c>
      <c r="E116" s="52" t="s">
        <v>9</v>
      </c>
      <c r="F116" s="30" t="s">
        <v>144</v>
      </c>
      <c r="H116" s="47">
        <v>24</v>
      </c>
      <c r="I116" s="22">
        <v>24</v>
      </c>
      <c r="J116" s="22">
        <v>24</v>
      </c>
      <c r="K116" s="47"/>
      <c r="L116" s="47"/>
      <c r="M116" s="47">
        <f>SUM(I116:L116)</f>
        <v>48</v>
      </c>
      <c r="N116" s="47"/>
      <c r="O116" s="47" t="s">
        <v>98</v>
      </c>
      <c r="P116" s="47"/>
      <c r="Q116" s="48"/>
      <c r="R116" s="48"/>
      <c r="S116" s="47"/>
      <c r="T116" s="47"/>
      <c r="U116" s="47"/>
      <c r="V116" s="28" t="s">
        <v>10</v>
      </c>
      <c r="W116" s="28" t="s">
        <v>9</v>
      </c>
      <c r="X116" s="28" t="s">
        <v>9</v>
      </c>
      <c r="Y116" s="52" t="s">
        <v>99</v>
      </c>
      <c r="Z116" s="56" t="s">
        <v>145</v>
      </c>
    </row>
    <row r="117" spans="1:26" ht="14.25" customHeight="1" x14ac:dyDescent="0.3">
      <c r="A117" s="14" t="s">
        <v>55</v>
      </c>
      <c r="B117" s="40" t="s">
        <v>275</v>
      </c>
      <c r="C117" s="50" t="s">
        <v>95</v>
      </c>
      <c r="D117" s="51" t="s">
        <v>10</v>
      </c>
      <c r="E117" s="52" t="s">
        <v>9</v>
      </c>
      <c r="F117" s="26" t="s">
        <v>146</v>
      </c>
      <c r="G117" s="22">
        <v>6</v>
      </c>
      <c r="H117" s="47"/>
      <c r="I117" s="22"/>
      <c r="J117" s="57"/>
      <c r="K117" s="47"/>
      <c r="L117" s="47"/>
      <c r="M117" s="47"/>
      <c r="N117" s="47"/>
      <c r="O117" s="47"/>
      <c r="P117" s="47"/>
      <c r="Q117" s="48"/>
      <c r="R117" s="48"/>
      <c r="S117" s="47"/>
      <c r="T117" s="47"/>
      <c r="U117" s="47"/>
      <c r="V117" s="28"/>
      <c r="W117" s="28"/>
      <c r="X117" s="28"/>
      <c r="Y117" s="52"/>
      <c r="Z117" s="56"/>
    </row>
    <row r="118" spans="1:26" ht="14.25" customHeight="1" x14ac:dyDescent="0.3">
      <c r="A118" s="14" t="s">
        <v>55</v>
      </c>
      <c r="B118" s="40" t="s">
        <v>288</v>
      </c>
      <c r="C118" s="50" t="s">
        <v>97</v>
      </c>
      <c r="D118" s="51" t="s">
        <v>10</v>
      </c>
      <c r="E118" s="52" t="s">
        <v>9</v>
      </c>
      <c r="F118" s="30" t="s">
        <v>146</v>
      </c>
      <c r="H118" s="47">
        <v>36</v>
      </c>
      <c r="I118" s="22">
        <v>24</v>
      </c>
      <c r="J118" s="22">
        <v>24</v>
      </c>
      <c r="K118" s="47"/>
      <c r="L118" s="47"/>
      <c r="M118" s="47">
        <f>SUM(I118:L118)</f>
        <v>48</v>
      </c>
      <c r="N118" s="47"/>
      <c r="O118" s="47" t="s">
        <v>98</v>
      </c>
      <c r="P118" s="47"/>
      <c r="Q118" s="48"/>
      <c r="R118" s="48"/>
      <c r="S118" s="47"/>
      <c r="T118" s="47"/>
      <c r="U118" s="47"/>
      <c r="V118" s="28" t="s">
        <v>10</v>
      </c>
      <c r="W118" s="28" t="s">
        <v>9</v>
      </c>
      <c r="X118" s="28" t="s">
        <v>9</v>
      </c>
      <c r="Y118" s="52" t="s">
        <v>99</v>
      </c>
      <c r="Z118" s="56" t="s">
        <v>147</v>
      </c>
    </row>
    <row r="119" spans="1:26" ht="14.25" customHeight="1" x14ac:dyDescent="0.3">
      <c r="A119" s="14" t="s">
        <v>55</v>
      </c>
      <c r="B119" s="40" t="s">
        <v>276</v>
      </c>
      <c r="C119" s="50" t="s">
        <v>95</v>
      </c>
      <c r="D119" s="51" t="s">
        <v>10</v>
      </c>
      <c r="E119" s="52" t="s">
        <v>9</v>
      </c>
      <c r="F119" s="26" t="s">
        <v>148</v>
      </c>
      <c r="G119" s="22">
        <v>6</v>
      </c>
      <c r="H119" s="47"/>
      <c r="I119" s="22"/>
      <c r="J119" s="22"/>
      <c r="K119" s="47"/>
      <c r="L119" s="47"/>
      <c r="M119" s="47"/>
      <c r="N119" s="47"/>
      <c r="O119" s="47"/>
      <c r="P119" s="47"/>
      <c r="Q119" s="48"/>
      <c r="R119" s="48"/>
      <c r="S119" s="47"/>
      <c r="T119" s="47"/>
      <c r="U119" s="47"/>
      <c r="V119" s="28"/>
      <c r="W119" s="28"/>
      <c r="X119" s="28"/>
      <c r="Y119" s="52"/>
      <c r="Z119" s="56"/>
    </row>
    <row r="120" spans="1:26" ht="14.25" customHeight="1" x14ac:dyDescent="0.3">
      <c r="A120" s="14" t="s">
        <v>55</v>
      </c>
      <c r="B120" s="40" t="s">
        <v>289</v>
      </c>
      <c r="C120" s="50" t="s">
        <v>97</v>
      </c>
      <c r="D120" s="51" t="s">
        <v>10</v>
      </c>
      <c r="E120" s="52" t="s">
        <v>9</v>
      </c>
      <c r="F120" s="30" t="s">
        <v>148</v>
      </c>
      <c r="H120" s="47">
        <v>36</v>
      </c>
      <c r="I120" s="22">
        <v>24</v>
      </c>
      <c r="J120" s="22">
        <v>24</v>
      </c>
      <c r="K120" s="47"/>
      <c r="L120" s="47"/>
      <c r="M120" s="47">
        <f>SUM(I120:L120)</f>
        <v>48</v>
      </c>
      <c r="N120" s="47"/>
      <c r="O120" s="47" t="s">
        <v>98</v>
      </c>
      <c r="P120" s="47"/>
      <c r="Q120" s="48"/>
      <c r="R120" s="48"/>
      <c r="S120" s="47"/>
      <c r="T120" s="47"/>
      <c r="U120" s="47"/>
      <c r="V120" s="28" t="s">
        <v>10</v>
      </c>
      <c r="W120" s="28" t="s">
        <v>9</v>
      </c>
      <c r="X120" s="28" t="s">
        <v>9</v>
      </c>
      <c r="Y120" s="52" t="s">
        <v>99</v>
      </c>
      <c r="Z120" s="56" t="s">
        <v>149</v>
      </c>
    </row>
    <row r="121" spans="1:26" ht="14.25" customHeight="1" x14ac:dyDescent="0.3">
      <c r="A121" s="14" t="s">
        <v>55</v>
      </c>
      <c r="B121" s="40" t="s">
        <v>262</v>
      </c>
      <c r="C121" s="50" t="s">
        <v>95</v>
      </c>
      <c r="D121" s="51" t="s">
        <v>10</v>
      </c>
      <c r="E121" s="52" t="s">
        <v>9</v>
      </c>
      <c r="F121" s="26" t="s">
        <v>150</v>
      </c>
      <c r="G121" s="22">
        <v>3</v>
      </c>
      <c r="H121" s="47"/>
      <c r="I121" s="22"/>
      <c r="J121" s="22"/>
      <c r="K121" s="47"/>
      <c r="L121" s="47"/>
      <c r="M121" s="47"/>
      <c r="N121" s="47"/>
      <c r="O121" s="47"/>
      <c r="P121" s="47"/>
      <c r="Q121" s="48"/>
      <c r="R121" s="48"/>
      <c r="S121" s="47"/>
      <c r="T121" s="47"/>
      <c r="U121" s="47"/>
      <c r="V121" s="28"/>
      <c r="W121" s="28"/>
      <c r="X121" s="28"/>
      <c r="Y121" s="52"/>
      <c r="Z121" s="56"/>
    </row>
    <row r="122" spans="1:26" ht="14.25" customHeight="1" x14ac:dyDescent="0.3">
      <c r="A122" s="14" t="s">
        <v>55</v>
      </c>
      <c r="B122" s="40" t="s">
        <v>278</v>
      </c>
      <c r="C122" s="50" t="s">
        <v>97</v>
      </c>
      <c r="D122" s="51" t="s">
        <v>10</v>
      </c>
      <c r="E122" s="52" t="s">
        <v>9</v>
      </c>
      <c r="F122" s="30" t="s">
        <v>150</v>
      </c>
      <c r="H122" s="47">
        <v>36</v>
      </c>
      <c r="I122" s="22">
        <v>15</v>
      </c>
      <c r="J122" s="22">
        <v>9</v>
      </c>
      <c r="K122" s="47"/>
      <c r="L122" s="22"/>
      <c r="M122" s="47">
        <f>SUM(I122:L122)</f>
        <v>24</v>
      </c>
      <c r="N122" s="47"/>
      <c r="O122" s="47" t="s">
        <v>98</v>
      </c>
      <c r="P122" s="47"/>
      <c r="Q122" s="48"/>
      <c r="R122" s="48"/>
      <c r="S122" s="47"/>
      <c r="T122" s="47"/>
      <c r="U122" s="47"/>
      <c r="V122" s="28" t="s">
        <v>10</v>
      </c>
      <c r="W122" s="28" t="s">
        <v>9</v>
      </c>
      <c r="X122" s="28" t="s">
        <v>9</v>
      </c>
      <c r="Y122" s="52" t="s">
        <v>99</v>
      </c>
      <c r="Z122" s="56" t="s">
        <v>151</v>
      </c>
    </row>
    <row r="123" spans="1:26" ht="14.25" customHeight="1" x14ac:dyDescent="0.3">
      <c r="A123" s="14" t="s">
        <v>55</v>
      </c>
      <c r="B123" s="40" t="s">
        <v>263</v>
      </c>
      <c r="C123" s="50" t="s">
        <v>95</v>
      </c>
      <c r="D123" s="51" t="s">
        <v>10</v>
      </c>
      <c r="E123" s="52" t="s">
        <v>9</v>
      </c>
      <c r="F123" s="26" t="s">
        <v>152</v>
      </c>
      <c r="G123" s="22">
        <v>3</v>
      </c>
      <c r="H123" s="47"/>
      <c r="I123" s="22"/>
      <c r="J123" s="22"/>
      <c r="K123" s="47"/>
      <c r="L123" s="22"/>
      <c r="M123" s="47"/>
      <c r="N123" s="47"/>
      <c r="O123" s="47"/>
      <c r="P123" s="47"/>
      <c r="Q123" s="48"/>
      <c r="R123" s="48"/>
      <c r="S123" s="47"/>
      <c r="T123" s="47"/>
      <c r="U123" s="47"/>
      <c r="V123" s="28"/>
      <c r="W123" s="28"/>
      <c r="X123" s="28"/>
      <c r="Y123" s="52"/>
      <c r="Z123" s="56"/>
    </row>
    <row r="124" spans="1:26" ht="14.25" customHeight="1" x14ac:dyDescent="0.3">
      <c r="A124" s="14" t="s">
        <v>55</v>
      </c>
      <c r="B124" s="40" t="s">
        <v>279</v>
      </c>
      <c r="C124" s="50" t="s">
        <v>97</v>
      </c>
      <c r="D124" s="51" t="s">
        <v>10</v>
      </c>
      <c r="E124" s="52" t="s">
        <v>9</v>
      </c>
      <c r="F124" s="30" t="s">
        <v>152</v>
      </c>
      <c r="H124" s="47">
        <v>36</v>
      </c>
      <c r="I124" s="22">
        <v>12</v>
      </c>
      <c r="J124" s="22">
        <v>12</v>
      </c>
      <c r="K124" s="47"/>
      <c r="L124" s="22"/>
      <c r="M124" s="47">
        <v>24</v>
      </c>
      <c r="N124" s="47"/>
      <c r="O124" s="47" t="s">
        <v>98</v>
      </c>
      <c r="P124" s="47"/>
      <c r="Q124" s="48"/>
      <c r="R124" s="48"/>
      <c r="S124" s="47"/>
      <c r="T124" s="47"/>
      <c r="U124" s="47"/>
      <c r="V124" s="28" t="s">
        <v>10</v>
      </c>
      <c r="W124" s="28" t="s">
        <v>9</v>
      </c>
      <c r="X124" s="28" t="s">
        <v>9</v>
      </c>
      <c r="Y124" s="52" t="s">
        <v>99</v>
      </c>
      <c r="Z124" s="56" t="s">
        <v>153</v>
      </c>
    </row>
    <row r="125" spans="1:26" ht="14.25" customHeight="1" x14ac:dyDescent="0.3">
      <c r="A125" s="14" t="s">
        <v>55</v>
      </c>
      <c r="B125" s="40" t="s">
        <v>264</v>
      </c>
      <c r="C125" s="50" t="s">
        <v>95</v>
      </c>
      <c r="D125" s="51" t="s">
        <v>10</v>
      </c>
      <c r="E125" s="52" t="s">
        <v>9</v>
      </c>
      <c r="F125" s="26" t="s">
        <v>154</v>
      </c>
      <c r="G125" s="22">
        <v>3</v>
      </c>
      <c r="H125" s="47"/>
      <c r="I125" s="22"/>
      <c r="J125" s="22"/>
      <c r="K125" s="47"/>
      <c r="L125" s="22"/>
      <c r="M125" s="47"/>
      <c r="N125" s="47"/>
      <c r="O125" s="47"/>
      <c r="P125" s="47"/>
      <c r="Q125" s="48"/>
      <c r="R125" s="48"/>
      <c r="S125" s="47"/>
      <c r="T125" s="47"/>
      <c r="U125" s="47"/>
      <c r="V125" s="28"/>
      <c r="W125" s="28"/>
      <c r="X125" s="28"/>
      <c r="Y125" s="52"/>
      <c r="Z125" s="56"/>
    </row>
    <row r="126" spans="1:26" ht="14.25" customHeight="1" x14ac:dyDescent="0.3">
      <c r="A126" s="14" t="s">
        <v>55</v>
      </c>
      <c r="B126" s="40" t="s">
        <v>280</v>
      </c>
      <c r="C126" s="50" t="s">
        <v>97</v>
      </c>
      <c r="D126" s="51" t="s">
        <v>10</v>
      </c>
      <c r="E126" s="52" t="s">
        <v>9</v>
      </c>
      <c r="F126" s="30" t="s">
        <v>154</v>
      </c>
      <c r="H126" s="47">
        <v>36</v>
      </c>
      <c r="I126" s="22"/>
      <c r="J126" s="22"/>
      <c r="K126" s="47">
        <v>24</v>
      </c>
      <c r="L126" s="22"/>
      <c r="M126" s="47">
        <v>24</v>
      </c>
      <c r="N126" s="47"/>
      <c r="O126" s="47" t="s">
        <v>98</v>
      </c>
      <c r="P126" s="47"/>
      <c r="Q126" s="48"/>
      <c r="R126" s="48"/>
      <c r="S126" s="47"/>
      <c r="T126" s="47"/>
      <c r="U126" s="47"/>
      <c r="V126" s="28" t="s">
        <v>10</v>
      </c>
      <c r="W126" s="28" t="s">
        <v>9</v>
      </c>
      <c r="X126" s="28" t="s">
        <v>9</v>
      </c>
      <c r="Y126" s="52" t="s">
        <v>99</v>
      </c>
      <c r="Z126" s="64" t="s">
        <v>155</v>
      </c>
    </row>
    <row r="127" spans="1:26" ht="14.25" customHeight="1" x14ac:dyDescent="0.3">
      <c r="A127" s="14" t="s">
        <v>55</v>
      </c>
      <c r="B127" s="40" t="s">
        <v>265</v>
      </c>
      <c r="C127" s="50" t="s">
        <v>95</v>
      </c>
      <c r="D127" s="51" t="s">
        <v>10</v>
      </c>
      <c r="E127" s="52" t="s">
        <v>9</v>
      </c>
      <c r="F127" s="53" t="s">
        <v>156</v>
      </c>
      <c r="G127" s="54">
        <v>3</v>
      </c>
      <c r="H127" s="47"/>
      <c r="I127" s="22"/>
      <c r="J127" s="22"/>
      <c r="K127" s="47"/>
      <c r="L127" s="22"/>
      <c r="M127" s="47"/>
      <c r="N127" s="47"/>
      <c r="O127" s="47"/>
      <c r="P127" s="47"/>
      <c r="Q127" s="48"/>
      <c r="R127" s="48"/>
      <c r="S127" s="47"/>
      <c r="T127" s="47"/>
      <c r="U127" s="47"/>
      <c r="V127" s="28"/>
      <c r="W127" s="28"/>
      <c r="X127" s="28"/>
      <c r="Y127" s="52"/>
      <c r="Z127" s="64"/>
    </row>
    <row r="128" spans="1:26" ht="14.25" customHeight="1" x14ac:dyDescent="0.3">
      <c r="A128" s="14" t="s">
        <v>55</v>
      </c>
      <c r="B128" s="40" t="s">
        <v>281</v>
      </c>
      <c r="C128" s="50" t="s">
        <v>97</v>
      </c>
      <c r="D128" s="51" t="s">
        <v>10</v>
      </c>
      <c r="E128" s="52" t="s">
        <v>9</v>
      </c>
      <c r="F128" s="55" t="s">
        <v>156</v>
      </c>
      <c r="H128" s="47">
        <v>36</v>
      </c>
      <c r="I128" s="47"/>
      <c r="J128" s="47"/>
      <c r="K128" s="54">
        <v>24</v>
      </c>
      <c r="L128" s="47"/>
      <c r="M128" s="47">
        <f>SUM(I128:L128)</f>
        <v>24</v>
      </c>
      <c r="N128" s="47"/>
      <c r="O128" s="47"/>
      <c r="P128" s="47" t="s">
        <v>98</v>
      </c>
      <c r="Q128" s="59" t="s">
        <v>157</v>
      </c>
      <c r="R128" s="48"/>
      <c r="S128" s="47"/>
      <c r="T128" s="47"/>
      <c r="U128" s="47"/>
      <c r="V128" s="28" t="s">
        <v>10</v>
      </c>
      <c r="W128" s="28" t="s">
        <v>9</v>
      </c>
      <c r="X128" s="28" t="s">
        <v>9</v>
      </c>
      <c r="Y128" s="49"/>
      <c r="Z128" s="25"/>
    </row>
    <row r="129" spans="1:26" ht="14.25" customHeight="1" x14ac:dyDescent="0.3">
      <c r="A129" s="14" t="s">
        <v>55</v>
      </c>
      <c r="B129" s="40" t="s">
        <v>266</v>
      </c>
      <c r="C129" s="50" t="s">
        <v>95</v>
      </c>
      <c r="D129" s="51" t="s">
        <v>10</v>
      </c>
      <c r="E129" s="52" t="s">
        <v>9</v>
      </c>
      <c r="F129" s="26" t="s">
        <v>158</v>
      </c>
      <c r="G129" s="22">
        <v>3</v>
      </c>
      <c r="H129" s="47"/>
      <c r="I129" s="47"/>
      <c r="J129" s="47"/>
      <c r="K129" s="54"/>
      <c r="L129" s="47"/>
      <c r="M129" s="47"/>
      <c r="N129" s="47"/>
      <c r="O129" s="47"/>
      <c r="P129" s="47"/>
      <c r="Q129" s="59"/>
      <c r="R129" s="48"/>
      <c r="S129" s="47"/>
      <c r="T129" s="47"/>
      <c r="U129" s="47"/>
      <c r="V129" s="28"/>
      <c r="W129" s="47"/>
      <c r="X129" s="47"/>
      <c r="Y129" s="49"/>
      <c r="Z129" s="25"/>
    </row>
    <row r="130" spans="1:26" ht="14.25" customHeight="1" x14ac:dyDescent="0.3">
      <c r="A130" s="14" t="s">
        <v>55</v>
      </c>
      <c r="B130" s="40" t="s">
        <v>282</v>
      </c>
      <c r="C130" s="50" t="s">
        <v>97</v>
      </c>
      <c r="D130" s="51" t="s">
        <v>10</v>
      </c>
      <c r="E130" s="52" t="s">
        <v>9</v>
      </c>
      <c r="F130" s="30" t="s">
        <v>158</v>
      </c>
      <c r="H130" s="47">
        <v>24</v>
      </c>
      <c r="I130" s="47"/>
      <c r="J130" s="47"/>
      <c r="K130" s="22">
        <v>24</v>
      </c>
      <c r="L130" s="47"/>
      <c r="M130" s="47">
        <f>SUM(I130:L130)</f>
        <v>24</v>
      </c>
      <c r="N130" s="47"/>
      <c r="O130" s="47" t="s">
        <v>98</v>
      </c>
      <c r="P130" s="47"/>
      <c r="Q130" s="48"/>
      <c r="R130" s="48"/>
      <c r="S130" s="47"/>
      <c r="T130" s="47"/>
      <c r="U130" s="47"/>
      <c r="V130" s="28" t="s">
        <v>10</v>
      </c>
      <c r="W130" s="28" t="s">
        <v>9</v>
      </c>
      <c r="X130" s="28" t="s">
        <v>9</v>
      </c>
      <c r="Y130" s="49"/>
      <c r="Z130" s="25"/>
    </row>
    <row r="131" spans="1:26" ht="14.25" customHeight="1" x14ac:dyDescent="0.3">
      <c r="A131" s="14" t="s">
        <v>55</v>
      </c>
      <c r="B131" s="40" t="s">
        <v>267</v>
      </c>
      <c r="C131" s="50" t="s">
        <v>95</v>
      </c>
      <c r="D131" s="51" t="s">
        <v>10</v>
      </c>
      <c r="E131" s="52" t="s">
        <v>9</v>
      </c>
      <c r="F131" s="26" t="s">
        <v>159</v>
      </c>
      <c r="G131" s="22">
        <v>3</v>
      </c>
      <c r="H131" s="47"/>
      <c r="I131" s="47"/>
      <c r="J131" s="47"/>
      <c r="K131" s="22"/>
      <c r="L131" s="47"/>
      <c r="M131" s="47"/>
      <c r="N131" s="47"/>
      <c r="O131" s="47"/>
      <c r="P131" s="47"/>
      <c r="Q131" s="48"/>
      <c r="R131" s="48"/>
      <c r="S131" s="47"/>
      <c r="T131" s="47"/>
      <c r="U131" s="47"/>
      <c r="V131" s="28"/>
      <c r="W131" s="47"/>
      <c r="X131" s="47"/>
      <c r="Y131" s="49"/>
      <c r="Z131" s="25"/>
    </row>
    <row r="132" spans="1:26" ht="14.25" customHeight="1" x14ac:dyDescent="0.3">
      <c r="A132" s="14" t="s">
        <v>55</v>
      </c>
      <c r="B132" s="40" t="s">
        <v>283</v>
      </c>
      <c r="C132" s="50" t="s">
        <v>97</v>
      </c>
      <c r="D132" s="51" t="s">
        <v>10</v>
      </c>
      <c r="E132" s="52" t="s">
        <v>9</v>
      </c>
      <c r="F132" s="30" t="s">
        <v>159</v>
      </c>
      <c r="H132" s="47">
        <v>24</v>
      </c>
      <c r="I132" s="47"/>
      <c r="J132" s="22">
        <v>24</v>
      </c>
      <c r="K132" s="47"/>
      <c r="L132" s="47"/>
      <c r="M132" s="47">
        <f>SUM(I132:L132)</f>
        <v>24</v>
      </c>
      <c r="N132" s="47"/>
      <c r="O132" s="47"/>
      <c r="P132" s="47" t="s">
        <v>98</v>
      </c>
      <c r="Q132" s="59" t="s">
        <v>157</v>
      </c>
      <c r="R132" s="48"/>
      <c r="S132" s="47"/>
      <c r="T132" s="47"/>
      <c r="U132" s="47"/>
      <c r="V132" s="28" t="s">
        <v>10</v>
      </c>
      <c r="W132" s="28" t="s">
        <v>9</v>
      </c>
      <c r="X132" s="28" t="s">
        <v>9</v>
      </c>
      <c r="Y132" s="52" t="s">
        <v>99</v>
      </c>
      <c r="Z132" s="56" t="s">
        <v>160</v>
      </c>
    </row>
    <row r="133" spans="1:26" ht="14.25" customHeight="1" x14ac:dyDescent="0.3">
      <c r="A133" s="14" t="s">
        <v>55</v>
      </c>
      <c r="B133" s="40" t="s">
        <v>268</v>
      </c>
      <c r="C133" s="50" t="s">
        <v>95</v>
      </c>
      <c r="D133" s="51" t="s">
        <v>10</v>
      </c>
      <c r="E133" s="52" t="s">
        <v>9</v>
      </c>
      <c r="F133" s="26" t="s">
        <v>161</v>
      </c>
      <c r="G133" s="22">
        <v>3</v>
      </c>
      <c r="H133" s="47"/>
      <c r="I133" s="22"/>
      <c r="J133" s="22"/>
      <c r="K133" s="47"/>
      <c r="L133" s="22"/>
      <c r="M133" s="47"/>
      <c r="N133" s="47"/>
      <c r="O133" s="47"/>
      <c r="P133" s="47"/>
      <c r="Q133" s="48"/>
      <c r="R133" s="48"/>
      <c r="S133" s="47"/>
      <c r="T133" s="47"/>
      <c r="U133" s="47"/>
      <c r="V133" s="47"/>
      <c r="W133" s="47"/>
      <c r="X133" s="47"/>
      <c r="Y133" s="49"/>
      <c r="Z133" s="25"/>
    </row>
    <row r="134" spans="1:26" ht="14.25" customHeight="1" x14ac:dyDescent="0.3">
      <c r="A134" s="14" t="s">
        <v>55</v>
      </c>
      <c r="B134" s="40" t="s">
        <v>277</v>
      </c>
      <c r="C134" s="50" t="s">
        <v>95</v>
      </c>
      <c r="D134" s="51" t="s">
        <v>10</v>
      </c>
      <c r="E134" s="52" t="s">
        <v>9</v>
      </c>
      <c r="F134" s="26" t="s">
        <v>162</v>
      </c>
      <c r="G134" s="22">
        <v>6</v>
      </c>
      <c r="H134" s="47"/>
      <c r="I134" s="47"/>
      <c r="J134" s="47"/>
      <c r="K134" s="47"/>
      <c r="L134" s="47"/>
      <c r="M134" s="47"/>
      <c r="N134" s="47"/>
      <c r="O134" s="47"/>
      <c r="P134" s="47"/>
      <c r="Q134" s="48"/>
      <c r="R134" s="48"/>
      <c r="S134" s="47"/>
      <c r="T134" s="47"/>
      <c r="U134" s="47"/>
      <c r="V134" s="47"/>
      <c r="W134" s="47"/>
      <c r="X134" s="47"/>
      <c r="Y134" s="49"/>
      <c r="Z134" s="25"/>
    </row>
    <row r="135" spans="1:26" ht="14.25" customHeight="1" x14ac:dyDescent="0.3">
      <c r="A135" s="14" t="s">
        <v>55</v>
      </c>
      <c r="B135" s="40" t="s">
        <v>269</v>
      </c>
      <c r="C135" s="50" t="s">
        <v>95</v>
      </c>
      <c r="D135" s="51" t="s">
        <v>10</v>
      </c>
      <c r="E135" s="52" t="s">
        <v>9</v>
      </c>
      <c r="F135" s="26" t="s">
        <v>163</v>
      </c>
      <c r="G135" s="22">
        <v>3</v>
      </c>
      <c r="H135" s="47"/>
      <c r="I135" s="47"/>
      <c r="J135" s="47"/>
      <c r="K135" s="47"/>
      <c r="L135" s="47"/>
      <c r="M135" s="47"/>
      <c r="N135" s="47"/>
      <c r="O135" s="47"/>
      <c r="P135" s="47"/>
      <c r="Q135" s="48"/>
      <c r="R135" s="48"/>
      <c r="S135" s="47"/>
      <c r="T135" s="47"/>
      <c r="U135" s="47"/>
      <c r="V135" s="47"/>
      <c r="W135" s="47"/>
      <c r="X135" s="47"/>
      <c r="Y135" s="49"/>
      <c r="Z135" s="25"/>
    </row>
    <row r="136" spans="1:26" ht="14.25" customHeight="1" x14ac:dyDescent="0.3">
      <c r="A136" s="14" t="s">
        <v>55</v>
      </c>
      <c r="B136" s="40" t="s">
        <v>270</v>
      </c>
      <c r="C136" s="50" t="s">
        <v>95</v>
      </c>
      <c r="D136" s="51" t="s">
        <v>10</v>
      </c>
      <c r="E136" s="52" t="s">
        <v>9</v>
      </c>
      <c r="F136" s="26" t="s">
        <v>164</v>
      </c>
      <c r="G136" s="22">
        <v>3</v>
      </c>
      <c r="H136" s="47"/>
      <c r="I136" s="47"/>
      <c r="J136" s="47"/>
      <c r="K136" s="47"/>
      <c r="L136" s="47"/>
      <c r="M136" s="47"/>
      <c r="N136" s="47"/>
      <c r="O136" s="47"/>
      <c r="P136" s="47"/>
      <c r="Q136" s="48"/>
      <c r="R136" s="48"/>
      <c r="S136" s="47"/>
      <c r="T136" s="47"/>
      <c r="U136" s="47"/>
      <c r="V136" s="47"/>
      <c r="W136" s="47"/>
      <c r="X136" s="47"/>
      <c r="Y136" s="49"/>
      <c r="Z136" s="25"/>
    </row>
    <row r="137" spans="1:26" x14ac:dyDescent="0.3">
      <c r="B137" s="286" t="s">
        <v>165</v>
      </c>
      <c r="C137" s="286"/>
      <c r="D137" s="286"/>
      <c r="E137" s="286"/>
      <c r="F137" s="286"/>
      <c r="G137" s="65">
        <v>30</v>
      </c>
      <c r="H137" s="66"/>
      <c r="I137" s="37">
        <f>SUM(I95:I136)</f>
        <v>219</v>
      </c>
      <c r="J137" s="37">
        <f>SUM(J95:J136)</f>
        <v>213</v>
      </c>
      <c r="K137" s="37">
        <f>SUM(K95:K136)</f>
        <v>72</v>
      </c>
      <c r="L137" s="37">
        <f>SUM(L95:L136)</f>
        <v>84</v>
      </c>
      <c r="M137" s="67">
        <f>SUM(M97,M100:M102,M107,M120:M122)</f>
        <v>240</v>
      </c>
      <c r="N137" s="25"/>
      <c r="O137" s="25"/>
      <c r="P137" s="25"/>
      <c r="Q137" s="25"/>
      <c r="R137" s="25"/>
      <c r="S137" s="25"/>
      <c r="T137" s="25"/>
      <c r="U137" s="25"/>
      <c r="V137" s="25"/>
      <c r="W137" s="25"/>
      <c r="X137" s="25"/>
      <c r="Y137" s="25"/>
      <c r="Z137" s="25"/>
    </row>
    <row r="138" spans="1:26" x14ac:dyDescent="0.3">
      <c r="B138" s="68"/>
      <c r="C138" s="68"/>
      <c r="D138" s="68"/>
      <c r="E138" s="68"/>
      <c r="F138" s="68"/>
      <c r="G138" s="69"/>
      <c r="M138" s="38" t="s">
        <v>124</v>
      </c>
    </row>
    <row r="140" spans="1:26" ht="17.399999999999999" x14ac:dyDescent="0.35">
      <c r="A140" s="39" t="s">
        <v>53</v>
      </c>
      <c r="B140" s="10" t="s">
        <v>54</v>
      </c>
      <c r="C140" s="11" t="s">
        <v>55</v>
      </c>
      <c r="D140" s="11" t="s">
        <v>56</v>
      </c>
      <c r="E140" s="11" t="s">
        <v>57</v>
      </c>
      <c r="F140" s="11"/>
    </row>
    <row r="142" spans="1:26" ht="19.8" x14ac:dyDescent="0.4">
      <c r="A142" s="12" t="s">
        <v>166</v>
      </c>
      <c r="B142" s="297" t="s">
        <v>167</v>
      </c>
      <c r="C142" s="297"/>
      <c r="D142" s="13"/>
      <c r="E142" s="13"/>
    </row>
    <row r="144" spans="1:26" ht="16.5" customHeight="1" x14ac:dyDescent="0.3">
      <c r="A144" s="291" t="s">
        <v>60</v>
      </c>
      <c r="B144" s="291" t="s">
        <v>61</v>
      </c>
      <c r="C144" s="298" t="s">
        <v>62</v>
      </c>
      <c r="D144" s="298"/>
      <c r="E144" s="298"/>
      <c r="F144" s="290" t="s">
        <v>63</v>
      </c>
      <c r="G144" s="291" t="s">
        <v>64</v>
      </c>
      <c r="H144" s="291" t="s">
        <v>65</v>
      </c>
      <c r="I144" s="294" t="s">
        <v>66</v>
      </c>
      <c r="J144" s="294"/>
      <c r="K144" s="294"/>
      <c r="L144" s="294"/>
      <c r="M144" s="294"/>
      <c r="N144" s="294" t="s">
        <v>67</v>
      </c>
      <c r="O144" s="294"/>
      <c r="P144" s="294"/>
      <c r="Q144" s="294"/>
      <c r="R144" s="294"/>
      <c r="S144" s="294"/>
      <c r="T144" s="294"/>
      <c r="U144" s="294"/>
      <c r="V144" s="296" t="s">
        <v>68</v>
      </c>
      <c r="W144" s="296"/>
      <c r="X144" s="296"/>
      <c r="Y144" s="291" t="s">
        <v>69</v>
      </c>
      <c r="Z144" s="293" t="s">
        <v>70</v>
      </c>
    </row>
    <row r="145" spans="1:26" ht="13.5" customHeight="1" x14ac:dyDescent="0.3">
      <c r="A145" s="291"/>
      <c r="B145" s="291"/>
      <c r="C145" s="298"/>
      <c r="D145" s="298"/>
      <c r="E145" s="298"/>
      <c r="F145" s="290"/>
      <c r="G145" s="291"/>
      <c r="H145" s="291"/>
      <c r="I145" s="294"/>
      <c r="J145" s="294"/>
      <c r="K145" s="294"/>
      <c r="L145" s="294"/>
      <c r="M145" s="294"/>
      <c r="N145" s="294" t="s">
        <v>71</v>
      </c>
      <c r="O145" s="294"/>
      <c r="P145" s="294"/>
      <c r="Q145" s="294"/>
      <c r="R145" s="294"/>
      <c r="S145" s="294"/>
      <c r="T145" s="295" t="s">
        <v>72</v>
      </c>
      <c r="U145" s="295"/>
      <c r="V145" s="291" t="s">
        <v>73</v>
      </c>
      <c r="W145" s="291" t="s">
        <v>74</v>
      </c>
      <c r="X145" s="291" t="s">
        <v>75</v>
      </c>
      <c r="Y145" s="291"/>
      <c r="Z145" s="293"/>
    </row>
    <row r="146" spans="1:26" ht="16.5" customHeight="1" x14ac:dyDescent="0.3">
      <c r="A146" s="291"/>
      <c r="B146" s="291"/>
      <c r="C146" s="298"/>
      <c r="D146" s="298"/>
      <c r="E146" s="298"/>
      <c r="F146" s="290"/>
      <c r="G146" s="291"/>
      <c r="H146" s="291"/>
      <c r="I146" s="290" t="s">
        <v>76</v>
      </c>
      <c r="J146" s="290" t="s">
        <v>77</v>
      </c>
      <c r="K146" s="291" t="s">
        <v>78</v>
      </c>
      <c r="L146" s="290" t="s">
        <v>79</v>
      </c>
      <c r="M146" s="291" t="s">
        <v>81</v>
      </c>
      <c r="N146" s="292" t="s">
        <v>82</v>
      </c>
      <c r="O146" s="292"/>
      <c r="P146" s="292"/>
      <c r="Q146" s="291" t="s">
        <v>83</v>
      </c>
      <c r="R146" s="291" t="s">
        <v>84</v>
      </c>
      <c r="S146" s="291" t="s">
        <v>85</v>
      </c>
      <c r="T146" s="291" t="s">
        <v>86</v>
      </c>
      <c r="U146" s="291" t="s">
        <v>84</v>
      </c>
      <c r="V146" s="291"/>
      <c r="W146" s="291"/>
      <c r="X146" s="291"/>
      <c r="Y146" s="291"/>
      <c r="Z146" s="293"/>
    </row>
    <row r="147" spans="1:26" ht="14.25" customHeight="1" x14ac:dyDescent="0.3">
      <c r="A147" s="291"/>
      <c r="B147" s="291"/>
      <c r="C147" s="287" t="s">
        <v>87</v>
      </c>
      <c r="D147" s="288" t="s">
        <v>88</v>
      </c>
      <c r="E147" s="288" t="s">
        <v>89</v>
      </c>
      <c r="F147" s="290"/>
      <c r="G147" s="291"/>
      <c r="H147" s="291"/>
      <c r="I147" s="290"/>
      <c r="J147" s="290"/>
      <c r="K147" s="291"/>
      <c r="L147" s="290"/>
      <c r="M147" s="291"/>
      <c r="N147" s="289" t="s">
        <v>90</v>
      </c>
      <c r="O147" s="290" t="s">
        <v>91</v>
      </c>
      <c r="P147" s="291" t="s">
        <v>92</v>
      </c>
      <c r="Q147" s="291"/>
      <c r="R147" s="291"/>
      <c r="S147" s="291"/>
      <c r="T147" s="291"/>
      <c r="U147" s="291"/>
      <c r="V147" s="291"/>
      <c r="W147" s="291"/>
      <c r="X147" s="291"/>
      <c r="Y147" s="291"/>
      <c r="Z147" s="293"/>
    </row>
    <row r="148" spans="1:26" ht="27" customHeight="1" x14ac:dyDescent="0.3">
      <c r="A148" s="291"/>
      <c r="B148" s="291"/>
      <c r="C148" s="287"/>
      <c r="D148" s="288"/>
      <c r="E148" s="288"/>
      <c r="F148" s="290"/>
      <c r="G148" s="291"/>
      <c r="H148" s="291"/>
      <c r="I148" s="290"/>
      <c r="J148" s="290"/>
      <c r="K148" s="291"/>
      <c r="L148" s="290"/>
      <c r="M148" s="291"/>
      <c r="N148" s="289"/>
      <c r="O148" s="289"/>
      <c r="P148" s="289"/>
      <c r="Q148" s="291"/>
      <c r="R148" s="291"/>
      <c r="S148" s="291"/>
      <c r="T148" s="291"/>
      <c r="U148" s="291"/>
      <c r="V148" s="291"/>
      <c r="W148" s="291"/>
      <c r="X148" s="291"/>
      <c r="Y148" s="291"/>
      <c r="Z148" s="293"/>
    </row>
    <row r="149" spans="1:26" ht="14.25" customHeight="1" x14ac:dyDescent="0.3">
      <c r="A149" s="14" t="s">
        <v>56</v>
      </c>
      <c r="B149" s="40" t="s">
        <v>290</v>
      </c>
      <c r="C149" s="50" t="s">
        <v>93</v>
      </c>
      <c r="D149" s="51" t="s">
        <v>9</v>
      </c>
      <c r="E149" s="52" t="s">
        <v>9</v>
      </c>
      <c r="F149" s="44" t="s">
        <v>168</v>
      </c>
      <c r="G149" s="45">
        <v>21</v>
      </c>
      <c r="H149" s="46"/>
      <c r="I149" s="46"/>
      <c r="J149" s="46"/>
      <c r="K149" s="46"/>
      <c r="L149" s="46"/>
      <c r="M149" s="46"/>
      <c r="N149" s="47"/>
      <c r="O149" s="47"/>
      <c r="P149" s="47"/>
      <c r="Q149" s="48"/>
      <c r="R149" s="48"/>
      <c r="S149" s="47"/>
      <c r="T149" s="47"/>
      <c r="U149" s="47"/>
      <c r="V149" s="47"/>
      <c r="W149" s="47"/>
      <c r="X149" s="47"/>
      <c r="Y149" s="49"/>
      <c r="Z149" s="25"/>
    </row>
    <row r="150" spans="1:26" ht="14.25" customHeight="1" x14ac:dyDescent="0.3">
      <c r="A150" s="14" t="s">
        <v>56</v>
      </c>
      <c r="B150" s="40" t="s">
        <v>291</v>
      </c>
      <c r="C150" s="50" t="s">
        <v>93</v>
      </c>
      <c r="D150" s="51" t="s">
        <v>9</v>
      </c>
      <c r="E150" s="70" t="s">
        <v>9</v>
      </c>
      <c r="F150" s="44" t="s">
        <v>169</v>
      </c>
      <c r="G150" s="45">
        <v>9</v>
      </c>
      <c r="H150" s="46"/>
      <c r="I150" s="46"/>
      <c r="J150" s="46"/>
      <c r="K150" s="46"/>
      <c r="L150" s="46"/>
      <c r="M150" s="46"/>
      <c r="N150" s="47"/>
      <c r="O150" s="47"/>
      <c r="P150" s="47"/>
      <c r="Q150" s="48"/>
      <c r="R150" s="48"/>
      <c r="S150" s="47"/>
      <c r="T150" s="47"/>
      <c r="U150" s="47"/>
      <c r="V150" s="47"/>
      <c r="W150" s="47"/>
      <c r="X150" s="47"/>
      <c r="Y150" s="49"/>
      <c r="Z150" s="25"/>
    </row>
    <row r="151" spans="1:26" ht="14.25" customHeight="1" x14ac:dyDescent="0.3">
      <c r="A151" s="14" t="s">
        <v>56</v>
      </c>
      <c r="B151" s="40" t="s">
        <v>294</v>
      </c>
      <c r="C151" s="50" t="s">
        <v>95</v>
      </c>
      <c r="D151" s="51" t="s">
        <v>10</v>
      </c>
      <c r="E151" s="70" t="s">
        <v>9</v>
      </c>
      <c r="F151" s="71" t="s">
        <v>170</v>
      </c>
      <c r="G151" s="40">
        <v>3</v>
      </c>
      <c r="H151" s="47"/>
      <c r="I151" s="47"/>
      <c r="J151" s="47"/>
      <c r="K151" s="47"/>
      <c r="L151" s="47"/>
      <c r="M151" s="47"/>
      <c r="N151" s="47"/>
      <c r="O151" s="47"/>
      <c r="P151" s="47"/>
      <c r="Q151" s="48"/>
      <c r="R151" s="48"/>
      <c r="S151" s="47"/>
      <c r="T151" s="47"/>
      <c r="U151" s="47"/>
      <c r="V151" s="47"/>
      <c r="W151" s="47"/>
      <c r="X151" s="47"/>
      <c r="Y151" s="49"/>
      <c r="Z151" s="25"/>
    </row>
    <row r="152" spans="1:26" ht="14.25" customHeight="1" x14ac:dyDescent="0.3">
      <c r="A152" s="14" t="s">
        <v>56</v>
      </c>
      <c r="B152" s="40" t="s">
        <v>321</v>
      </c>
      <c r="C152" s="50" t="s">
        <v>97</v>
      </c>
      <c r="D152" s="51" t="s">
        <v>10</v>
      </c>
      <c r="E152" s="52" t="s">
        <v>9</v>
      </c>
      <c r="F152" s="72" t="s">
        <v>171</v>
      </c>
      <c r="G152" s="14"/>
      <c r="H152" s="47"/>
      <c r="I152" s="47">
        <v>22</v>
      </c>
      <c r="J152" s="47"/>
      <c r="K152" s="47"/>
      <c r="L152" s="47">
        <v>5.5</v>
      </c>
      <c r="M152" s="47">
        <f>SUM(I152:L152)</f>
        <v>27.5</v>
      </c>
      <c r="N152" s="47"/>
      <c r="O152" s="47" t="s">
        <v>98</v>
      </c>
      <c r="P152" s="47"/>
      <c r="Q152" s="48"/>
      <c r="R152" s="48"/>
      <c r="S152" s="47"/>
      <c r="T152" s="47"/>
      <c r="U152" s="47"/>
      <c r="V152" s="47" t="s">
        <v>10</v>
      </c>
      <c r="W152" s="47" t="s">
        <v>9</v>
      </c>
      <c r="X152" s="47" t="s">
        <v>9</v>
      </c>
      <c r="Y152" s="49"/>
      <c r="Z152" s="25" t="s">
        <v>172</v>
      </c>
    </row>
    <row r="153" spans="1:26" ht="14.25" customHeight="1" x14ac:dyDescent="0.3">
      <c r="A153" s="14" t="s">
        <v>56</v>
      </c>
      <c r="B153" s="40" t="s">
        <v>295</v>
      </c>
      <c r="C153" s="50" t="s">
        <v>95</v>
      </c>
      <c r="D153" s="51" t="s">
        <v>10</v>
      </c>
      <c r="E153" s="70" t="s">
        <v>9</v>
      </c>
      <c r="F153" s="71" t="s">
        <v>173</v>
      </c>
      <c r="G153" s="40">
        <v>3</v>
      </c>
      <c r="H153" s="47"/>
      <c r="I153" s="47"/>
      <c r="J153" s="47"/>
      <c r="K153" s="47"/>
      <c r="L153" s="47"/>
      <c r="M153" s="47"/>
      <c r="N153" s="47"/>
      <c r="O153" s="47"/>
      <c r="P153" s="47"/>
      <c r="Q153" s="48"/>
      <c r="R153" s="48"/>
      <c r="S153" s="47"/>
      <c r="T153" s="47"/>
      <c r="U153" s="47"/>
      <c r="V153" s="47"/>
      <c r="W153" s="47"/>
      <c r="X153" s="47"/>
      <c r="Y153" s="49"/>
      <c r="Z153" s="25"/>
    </row>
    <row r="154" spans="1:26" ht="14.25" customHeight="1" x14ac:dyDescent="0.3">
      <c r="A154" s="14" t="s">
        <v>56</v>
      </c>
      <c r="B154" s="40" t="s">
        <v>322</v>
      </c>
      <c r="C154" s="50" t="s">
        <v>97</v>
      </c>
      <c r="D154" s="51" t="s">
        <v>10</v>
      </c>
      <c r="E154" s="52" t="s">
        <v>9</v>
      </c>
      <c r="F154" s="72" t="s">
        <v>174</v>
      </c>
      <c r="G154" s="14"/>
      <c r="H154" s="47"/>
      <c r="I154" s="47">
        <v>22</v>
      </c>
      <c r="J154" s="47"/>
      <c r="K154" s="47"/>
      <c r="L154" s="47">
        <v>22</v>
      </c>
      <c r="M154" s="47">
        <f>SUM(I154:L154)</f>
        <v>44</v>
      </c>
      <c r="N154" s="47" t="s">
        <v>98</v>
      </c>
      <c r="O154" s="47"/>
      <c r="P154" s="47"/>
      <c r="Q154" s="48"/>
      <c r="R154" s="48"/>
      <c r="S154" s="47"/>
      <c r="T154" s="47"/>
      <c r="U154" s="47"/>
      <c r="V154" s="47" t="s">
        <v>10</v>
      </c>
      <c r="W154" s="47" t="s">
        <v>9</v>
      </c>
      <c r="X154" s="47" t="s">
        <v>9</v>
      </c>
      <c r="Y154" s="49"/>
      <c r="Z154" s="25" t="s">
        <v>172</v>
      </c>
    </row>
    <row r="155" spans="1:26" ht="14.25" customHeight="1" x14ac:dyDescent="0.3">
      <c r="A155" s="14" t="s">
        <v>56</v>
      </c>
      <c r="B155" s="40" t="s">
        <v>296</v>
      </c>
      <c r="C155" s="50" t="s">
        <v>95</v>
      </c>
      <c r="D155" s="51" t="s">
        <v>10</v>
      </c>
      <c r="E155" s="70" t="s">
        <v>9</v>
      </c>
      <c r="F155" s="71" t="s">
        <v>175</v>
      </c>
      <c r="G155" s="40">
        <v>3</v>
      </c>
      <c r="H155" s="47"/>
      <c r="I155" s="47"/>
      <c r="J155" s="47"/>
      <c r="K155" s="47"/>
      <c r="L155" s="47"/>
      <c r="M155" s="47"/>
      <c r="N155" s="47"/>
      <c r="O155" s="47"/>
      <c r="P155" s="47"/>
      <c r="Q155" s="48"/>
      <c r="R155" s="48"/>
      <c r="S155" s="47"/>
      <c r="T155" s="47"/>
      <c r="U155" s="47"/>
      <c r="V155" s="47"/>
      <c r="W155" s="47"/>
      <c r="X155" s="47"/>
      <c r="Y155" s="49"/>
      <c r="Z155" s="25"/>
    </row>
    <row r="156" spans="1:26" ht="14.25" customHeight="1" x14ac:dyDescent="0.3">
      <c r="A156" s="14" t="s">
        <v>56</v>
      </c>
      <c r="B156" s="40" t="s">
        <v>323</v>
      </c>
      <c r="C156" s="50" t="s">
        <v>97</v>
      </c>
      <c r="D156" s="51" t="s">
        <v>10</v>
      </c>
      <c r="E156" s="52" t="s">
        <v>9</v>
      </c>
      <c r="F156" s="72" t="s">
        <v>176</v>
      </c>
      <c r="G156" s="14"/>
      <c r="H156" s="47"/>
      <c r="I156" s="47">
        <v>22</v>
      </c>
      <c r="J156" s="47"/>
      <c r="K156" s="47"/>
      <c r="L156" s="47">
        <v>5.5</v>
      </c>
      <c r="M156" s="47">
        <f>SUM(I156:L156)</f>
        <v>27.5</v>
      </c>
      <c r="N156" s="47"/>
      <c r="O156" s="47" t="s">
        <v>98</v>
      </c>
      <c r="P156" s="47"/>
      <c r="Q156" s="48"/>
      <c r="R156" s="48"/>
      <c r="S156" s="47"/>
      <c r="T156" s="47"/>
      <c r="U156" s="47"/>
      <c r="V156" s="47" t="s">
        <v>10</v>
      </c>
      <c r="W156" s="47" t="s">
        <v>9</v>
      </c>
      <c r="X156" s="47" t="s">
        <v>9</v>
      </c>
      <c r="Y156" s="49"/>
      <c r="Z156" s="25" t="s">
        <v>172</v>
      </c>
    </row>
    <row r="157" spans="1:26" ht="14.25" customHeight="1" x14ac:dyDescent="0.3">
      <c r="A157" s="14" t="s">
        <v>56</v>
      </c>
      <c r="B157" s="40" t="s">
        <v>297</v>
      </c>
      <c r="C157" s="50" t="s">
        <v>95</v>
      </c>
      <c r="D157" s="51" t="s">
        <v>10</v>
      </c>
      <c r="E157" s="70" t="s">
        <v>9</v>
      </c>
      <c r="F157" s="71" t="s">
        <v>177</v>
      </c>
      <c r="G157" s="40">
        <v>3</v>
      </c>
      <c r="H157" s="47"/>
      <c r="I157" s="47"/>
      <c r="J157" s="47"/>
      <c r="K157" s="47"/>
      <c r="L157" s="47"/>
      <c r="M157" s="47"/>
      <c r="N157" s="47"/>
      <c r="O157" s="47"/>
      <c r="P157" s="47"/>
      <c r="Q157" s="48"/>
      <c r="R157" s="48"/>
      <c r="S157" s="47"/>
      <c r="T157" s="47"/>
      <c r="U157" s="47"/>
      <c r="V157" s="47"/>
      <c r="W157" s="47"/>
      <c r="X157" s="47"/>
      <c r="Y157" s="49"/>
      <c r="Z157" s="25"/>
    </row>
    <row r="158" spans="1:26" ht="14.25" customHeight="1" x14ac:dyDescent="0.3">
      <c r="A158" s="14" t="s">
        <v>56</v>
      </c>
      <c r="B158" s="40" t="s">
        <v>324</v>
      </c>
      <c r="C158" s="50" t="s">
        <v>97</v>
      </c>
      <c r="D158" s="51" t="s">
        <v>10</v>
      </c>
      <c r="E158" s="52" t="s">
        <v>9</v>
      </c>
      <c r="F158" s="72" t="s">
        <v>178</v>
      </c>
      <c r="G158" s="14"/>
      <c r="H158" s="47">
        <v>25</v>
      </c>
      <c r="I158" s="47"/>
      <c r="J158" s="47"/>
      <c r="K158" s="47">
        <v>19.25</v>
      </c>
      <c r="L158" s="47"/>
      <c r="M158" s="47">
        <f>SUM(I158:L158)</f>
        <v>19.25</v>
      </c>
      <c r="N158" s="47"/>
      <c r="O158" s="47" t="s">
        <v>98</v>
      </c>
      <c r="P158" s="47"/>
      <c r="Q158" s="48"/>
      <c r="R158" s="48"/>
      <c r="S158" s="47"/>
      <c r="T158" s="47"/>
      <c r="U158" s="47"/>
      <c r="V158" s="47" t="s">
        <v>10</v>
      </c>
      <c r="W158" s="47" t="s">
        <v>9</v>
      </c>
      <c r="X158" s="47" t="s">
        <v>9</v>
      </c>
      <c r="Y158" s="49"/>
      <c r="Z158" s="25" t="s">
        <v>172</v>
      </c>
    </row>
    <row r="159" spans="1:26" ht="14.25" customHeight="1" x14ac:dyDescent="0.3">
      <c r="A159" s="14" t="s">
        <v>56</v>
      </c>
      <c r="B159" s="40" t="s">
        <v>298</v>
      </c>
      <c r="C159" s="50" t="s">
        <v>95</v>
      </c>
      <c r="D159" s="51" t="s">
        <v>10</v>
      </c>
      <c r="E159" s="70" t="s">
        <v>9</v>
      </c>
      <c r="F159" s="71" t="s">
        <v>179</v>
      </c>
      <c r="G159" s="15">
        <v>3</v>
      </c>
      <c r="H159" s="47"/>
      <c r="I159" s="47"/>
      <c r="J159" s="47"/>
      <c r="K159" s="47"/>
      <c r="L159" s="47"/>
      <c r="M159" s="47"/>
      <c r="N159" s="47"/>
      <c r="O159" s="47"/>
      <c r="P159" s="47"/>
      <c r="Q159" s="48"/>
      <c r="R159" s="48"/>
      <c r="S159" s="47"/>
      <c r="T159" s="47"/>
      <c r="U159" s="47"/>
      <c r="V159" s="47"/>
      <c r="W159" s="47"/>
      <c r="X159" s="47"/>
      <c r="Y159" s="49"/>
      <c r="Z159" s="25"/>
    </row>
    <row r="160" spans="1:26" ht="14.25" customHeight="1" x14ac:dyDescent="0.3">
      <c r="A160" s="14" t="s">
        <v>56</v>
      </c>
      <c r="B160" s="40" t="s">
        <v>325</v>
      </c>
      <c r="C160" s="50" t="s">
        <v>97</v>
      </c>
      <c r="D160" s="51" t="s">
        <v>10</v>
      </c>
      <c r="E160" s="52" t="s">
        <v>9</v>
      </c>
      <c r="F160" s="72" t="s">
        <v>180</v>
      </c>
      <c r="G160" s="73"/>
      <c r="H160" s="47"/>
      <c r="I160" s="47"/>
      <c r="J160" s="47"/>
      <c r="K160" s="47">
        <v>19.25</v>
      </c>
      <c r="L160" s="47"/>
      <c r="M160" s="47">
        <f>SUM(I160:L160)</f>
        <v>19.25</v>
      </c>
      <c r="N160" s="47"/>
      <c r="O160" s="47" t="s">
        <v>98</v>
      </c>
      <c r="P160" s="47"/>
      <c r="Q160" s="48"/>
      <c r="R160" s="48"/>
      <c r="S160" s="47"/>
      <c r="T160" s="47"/>
      <c r="U160" s="47"/>
      <c r="V160" s="47" t="s">
        <v>10</v>
      </c>
      <c r="W160" s="47" t="s">
        <v>9</v>
      </c>
      <c r="X160" s="47" t="s">
        <v>9</v>
      </c>
      <c r="Y160" s="49"/>
      <c r="Z160" s="25" t="s">
        <v>172</v>
      </c>
    </row>
    <row r="161" spans="1:26" ht="14.25" customHeight="1" x14ac:dyDescent="0.3">
      <c r="A161" s="14" t="s">
        <v>56</v>
      </c>
      <c r="B161" s="40" t="s">
        <v>315</v>
      </c>
      <c r="C161" s="50" t="s">
        <v>95</v>
      </c>
      <c r="D161" s="51" t="s">
        <v>10</v>
      </c>
      <c r="E161" s="70" t="s">
        <v>9</v>
      </c>
      <c r="F161" s="71" t="s">
        <v>181</v>
      </c>
      <c r="G161" s="15">
        <v>6</v>
      </c>
      <c r="H161" s="47"/>
      <c r="I161" s="47"/>
      <c r="J161" s="47"/>
      <c r="K161" s="47"/>
      <c r="L161" s="47"/>
      <c r="M161" s="47"/>
      <c r="N161" s="47"/>
      <c r="O161" s="47"/>
      <c r="P161" s="47"/>
      <c r="Q161" s="48"/>
      <c r="R161" s="48"/>
      <c r="S161" s="47"/>
      <c r="T161" s="47"/>
      <c r="U161" s="47"/>
      <c r="V161" s="47"/>
      <c r="W161" s="47"/>
      <c r="X161" s="47"/>
      <c r="Y161" s="49"/>
      <c r="Z161" s="25"/>
    </row>
    <row r="162" spans="1:26" ht="14.25" customHeight="1" x14ac:dyDescent="0.3">
      <c r="A162" s="14" t="s">
        <v>56</v>
      </c>
      <c r="B162" s="40" t="s">
        <v>326</v>
      </c>
      <c r="C162" s="50" t="s">
        <v>97</v>
      </c>
      <c r="D162" s="51" t="s">
        <v>10</v>
      </c>
      <c r="E162" s="52" t="s">
        <v>9</v>
      </c>
      <c r="F162" s="72" t="s">
        <v>182</v>
      </c>
      <c r="G162" s="73"/>
      <c r="H162" s="47"/>
      <c r="I162" s="47">
        <v>22</v>
      </c>
      <c r="J162" s="47">
        <v>22</v>
      </c>
      <c r="K162" s="47"/>
      <c r="L162" s="47"/>
      <c r="M162" s="47">
        <f>SUM(I162:L162)</f>
        <v>44</v>
      </c>
      <c r="N162" s="47"/>
      <c r="O162" s="47" t="s">
        <v>98</v>
      </c>
      <c r="P162" s="47"/>
      <c r="Q162" s="48"/>
      <c r="R162" s="48"/>
      <c r="S162" s="47"/>
      <c r="T162" s="47"/>
      <c r="U162" s="47"/>
      <c r="V162" s="47" t="s">
        <v>10</v>
      </c>
      <c r="W162" s="47" t="s">
        <v>9</v>
      </c>
      <c r="X162" s="47" t="s">
        <v>9</v>
      </c>
      <c r="Y162" s="49"/>
      <c r="Z162" s="25" t="s">
        <v>172</v>
      </c>
    </row>
    <row r="163" spans="1:26" ht="14.25" customHeight="1" x14ac:dyDescent="0.3">
      <c r="A163" s="14" t="s">
        <v>56</v>
      </c>
      <c r="B163" s="40" t="s">
        <v>299</v>
      </c>
      <c r="C163" s="50" t="s">
        <v>95</v>
      </c>
      <c r="D163" s="51" t="s">
        <v>10</v>
      </c>
      <c r="E163" s="70" t="s">
        <v>9</v>
      </c>
      <c r="F163" s="71" t="s">
        <v>183</v>
      </c>
      <c r="G163" s="15">
        <v>3</v>
      </c>
      <c r="H163" s="47"/>
      <c r="I163" s="47"/>
      <c r="J163" s="47"/>
      <c r="K163" s="47"/>
      <c r="L163" s="47"/>
      <c r="M163" s="47"/>
      <c r="N163" s="47"/>
      <c r="O163" s="47"/>
      <c r="P163" s="47"/>
      <c r="Q163" s="48"/>
      <c r="R163" s="48"/>
      <c r="S163" s="47"/>
      <c r="T163" s="47"/>
      <c r="U163" s="47"/>
      <c r="V163" s="47"/>
      <c r="W163" s="47"/>
      <c r="X163" s="47"/>
      <c r="Y163" s="49"/>
      <c r="Z163" s="25"/>
    </row>
    <row r="164" spans="1:26" ht="14.25" customHeight="1" x14ac:dyDescent="0.3">
      <c r="A164" s="14" t="s">
        <v>56</v>
      </c>
      <c r="B164" s="40" t="s">
        <v>327</v>
      </c>
      <c r="C164" s="50" t="s">
        <v>97</v>
      </c>
      <c r="D164" s="51" t="s">
        <v>10</v>
      </c>
      <c r="E164" s="52" t="s">
        <v>9</v>
      </c>
      <c r="F164" s="72" t="s">
        <v>184</v>
      </c>
      <c r="H164" s="47"/>
      <c r="I164" s="47">
        <v>22</v>
      </c>
      <c r="J164" s="47"/>
      <c r="K164" s="47"/>
      <c r="L164" s="47">
        <v>5.5</v>
      </c>
      <c r="M164" s="47">
        <f>SUM(I164:L164)</f>
        <v>27.5</v>
      </c>
      <c r="N164" s="47"/>
      <c r="O164" s="47" t="s">
        <v>98</v>
      </c>
      <c r="P164" s="47"/>
      <c r="Q164" s="48"/>
      <c r="R164" s="48"/>
      <c r="S164" s="47"/>
      <c r="T164" s="47"/>
      <c r="U164" s="47"/>
      <c r="V164" s="47" t="s">
        <v>10</v>
      </c>
      <c r="W164" s="47" t="s">
        <v>9</v>
      </c>
      <c r="X164" s="47" t="s">
        <v>9</v>
      </c>
      <c r="Y164" s="49"/>
      <c r="Z164" s="25" t="s">
        <v>172</v>
      </c>
    </row>
    <row r="165" spans="1:26" ht="14.25" customHeight="1" x14ac:dyDescent="0.3">
      <c r="A165" s="14" t="s">
        <v>56</v>
      </c>
      <c r="B165" s="40" t="s">
        <v>300</v>
      </c>
      <c r="C165" s="50" t="s">
        <v>95</v>
      </c>
      <c r="D165" s="51" t="s">
        <v>10</v>
      </c>
      <c r="E165" s="70" t="s">
        <v>9</v>
      </c>
      <c r="F165" s="71" t="s">
        <v>185</v>
      </c>
      <c r="G165" s="15">
        <v>3</v>
      </c>
      <c r="H165" s="47"/>
      <c r="I165" s="47"/>
      <c r="J165" s="47"/>
      <c r="K165" s="47"/>
      <c r="L165" s="47"/>
      <c r="M165" s="47"/>
      <c r="N165" s="47"/>
      <c r="O165" s="47"/>
      <c r="P165" s="47"/>
      <c r="Q165" s="48"/>
      <c r="R165" s="48"/>
      <c r="S165" s="47"/>
      <c r="T165" s="47"/>
      <c r="U165" s="47"/>
      <c r="V165" s="47"/>
      <c r="W165" s="47"/>
      <c r="X165" s="47"/>
      <c r="Y165" s="49"/>
      <c r="Z165" s="25"/>
    </row>
    <row r="166" spans="1:26" ht="14.25" customHeight="1" x14ac:dyDescent="0.3">
      <c r="A166" s="14" t="s">
        <v>56</v>
      </c>
      <c r="B166" s="40" t="s">
        <v>328</v>
      </c>
      <c r="C166" s="50" t="s">
        <v>97</v>
      </c>
      <c r="D166" s="51" t="s">
        <v>10</v>
      </c>
      <c r="E166" s="52" t="s">
        <v>9</v>
      </c>
      <c r="F166" s="72" t="s">
        <v>186</v>
      </c>
      <c r="H166" s="47"/>
      <c r="I166" s="47">
        <v>22</v>
      </c>
      <c r="J166" s="47"/>
      <c r="K166" s="47"/>
      <c r="L166" s="47"/>
      <c r="M166" s="47">
        <f>SUM(I166:L166)</f>
        <v>22</v>
      </c>
      <c r="N166" s="47"/>
      <c r="O166" s="47" t="s">
        <v>98</v>
      </c>
      <c r="P166" s="47"/>
      <c r="Q166" s="48"/>
      <c r="R166" s="48"/>
      <c r="S166" s="47"/>
      <c r="T166" s="47"/>
      <c r="U166" s="47"/>
      <c r="V166" s="47" t="s">
        <v>10</v>
      </c>
      <c r="W166" s="47" t="s">
        <v>9</v>
      </c>
      <c r="X166" s="47" t="s">
        <v>9</v>
      </c>
      <c r="Y166" s="49"/>
      <c r="Z166" s="25" t="s">
        <v>172</v>
      </c>
    </row>
    <row r="167" spans="1:26" ht="14.25" customHeight="1" x14ac:dyDescent="0.3">
      <c r="A167" s="14" t="s">
        <v>56</v>
      </c>
      <c r="B167" s="40" t="s">
        <v>301</v>
      </c>
      <c r="C167" s="50" t="s">
        <v>95</v>
      </c>
      <c r="D167" s="51" t="s">
        <v>10</v>
      </c>
      <c r="E167" s="70" t="s">
        <v>9</v>
      </c>
      <c r="F167" s="71" t="s">
        <v>187</v>
      </c>
      <c r="G167" s="15">
        <v>3</v>
      </c>
      <c r="H167" s="47"/>
      <c r="I167" s="47"/>
      <c r="J167" s="47"/>
      <c r="K167" s="47"/>
      <c r="L167" s="47"/>
      <c r="M167" s="47"/>
      <c r="N167" s="47"/>
      <c r="O167" s="47"/>
      <c r="P167" s="47"/>
      <c r="Q167" s="48"/>
      <c r="R167" s="48"/>
      <c r="S167" s="47"/>
      <c r="T167" s="47"/>
      <c r="U167" s="47"/>
      <c r="V167" s="47"/>
      <c r="W167" s="47"/>
      <c r="X167" s="47"/>
      <c r="Y167" s="49"/>
      <c r="Z167" s="25"/>
    </row>
    <row r="168" spans="1:26" ht="14.25" customHeight="1" x14ac:dyDescent="0.3">
      <c r="A168" s="14" t="s">
        <v>56</v>
      </c>
      <c r="B168" s="40" t="s">
        <v>329</v>
      </c>
      <c r="C168" s="50" t="s">
        <v>97</v>
      </c>
      <c r="D168" s="51" t="s">
        <v>10</v>
      </c>
      <c r="E168" s="52" t="s">
        <v>9</v>
      </c>
      <c r="F168" s="72" t="s">
        <v>188</v>
      </c>
      <c r="H168" s="47"/>
      <c r="I168" s="47">
        <v>22</v>
      </c>
      <c r="J168" s="47"/>
      <c r="K168" s="47"/>
      <c r="L168" s="47"/>
      <c r="M168" s="47">
        <f>SUM(I168:L168)</f>
        <v>22</v>
      </c>
      <c r="N168" s="47" t="s">
        <v>98</v>
      </c>
      <c r="O168" s="47"/>
      <c r="P168" s="47"/>
      <c r="Q168" s="48"/>
      <c r="R168" s="48"/>
      <c r="S168" s="47"/>
      <c r="T168" s="47"/>
      <c r="U168" s="47"/>
      <c r="V168" s="47" t="s">
        <v>10</v>
      </c>
      <c r="W168" s="47" t="s">
        <v>9</v>
      </c>
      <c r="X168" s="47" t="s">
        <v>9</v>
      </c>
      <c r="Y168" s="49"/>
      <c r="Z168" s="25" t="s">
        <v>172</v>
      </c>
    </row>
    <row r="169" spans="1:26" ht="14.25" customHeight="1" x14ac:dyDescent="0.3">
      <c r="A169" s="14" t="s">
        <v>56</v>
      </c>
      <c r="B169" s="40" t="s">
        <v>302</v>
      </c>
      <c r="C169" s="50" t="s">
        <v>95</v>
      </c>
      <c r="D169" s="51" t="s">
        <v>10</v>
      </c>
      <c r="E169" s="70" t="s">
        <v>9</v>
      </c>
      <c r="F169" s="71" t="s">
        <v>189</v>
      </c>
      <c r="G169" s="15">
        <v>3</v>
      </c>
      <c r="H169" s="47"/>
      <c r="I169" s="47"/>
      <c r="J169" s="47"/>
      <c r="K169" s="47"/>
      <c r="L169" s="47"/>
      <c r="M169" s="47"/>
      <c r="N169" s="47"/>
      <c r="O169" s="47"/>
      <c r="P169" s="47"/>
      <c r="Q169" s="48"/>
      <c r="R169" s="48"/>
      <c r="S169" s="47"/>
      <c r="T169" s="47"/>
      <c r="U169" s="47"/>
      <c r="V169" s="47"/>
      <c r="W169" s="47"/>
      <c r="X169" s="47"/>
      <c r="Y169" s="49"/>
      <c r="Z169" s="25"/>
    </row>
    <row r="170" spans="1:26" ht="14.25" customHeight="1" x14ac:dyDescent="0.3">
      <c r="A170" s="14" t="s">
        <v>56</v>
      </c>
      <c r="B170" s="40" t="s">
        <v>330</v>
      </c>
      <c r="C170" s="50" t="s">
        <v>97</v>
      </c>
      <c r="D170" s="51" t="s">
        <v>10</v>
      </c>
      <c r="E170" s="52" t="s">
        <v>9</v>
      </c>
      <c r="F170" s="72" t="s">
        <v>190</v>
      </c>
      <c r="H170" s="47"/>
      <c r="I170" s="47">
        <v>22</v>
      </c>
      <c r="J170" s="47"/>
      <c r="K170" s="47"/>
      <c r="L170" s="47">
        <v>5.5</v>
      </c>
      <c r="M170" s="47">
        <f>SUM(I170:L170)</f>
        <v>27.5</v>
      </c>
      <c r="N170" s="47"/>
      <c r="O170" s="47" t="s">
        <v>98</v>
      </c>
      <c r="P170" s="47"/>
      <c r="Q170" s="48"/>
      <c r="R170" s="48"/>
      <c r="S170" s="47"/>
      <c r="T170" s="47"/>
      <c r="U170" s="47"/>
      <c r="V170" s="47" t="s">
        <v>10</v>
      </c>
      <c r="W170" s="47" t="s">
        <v>9</v>
      </c>
      <c r="X170" s="47" t="s">
        <v>9</v>
      </c>
      <c r="Y170" s="49"/>
      <c r="Z170" s="25" t="s">
        <v>172</v>
      </c>
    </row>
    <row r="171" spans="1:26" ht="14.25" customHeight="1" x14ac:dyDescent="0.3">
      <c r="A171" s="14" t="s">
        <v>56</v>
      </c>
      <c r="B171" s="40" t="s">
        <v>303</v>
      </c>
      <c r="C171" s="50" t="s">
        <v>95</v>
      </c>
      <c r="D171" s="51" t="s">
        <v>10</v>
      </c>
      <c r="E171" s="70" t="s">
        <v>9</v>
      </c>
      <c r="F171" s="71" t="s">
        <v>191</v>
      </c>
      <c r="G171" s="15">
        <v>3</v>
      </c>
      <c r="H171" s="47"/>
      <c r="I171" s="47"/>
      <c r="J171" s="47"/>
      <c r="K171" s="47"/>
      <c r="L171" s="47"/>
      <c r="M171" s="47"/>
      <c r="N171" s="47"/>
      <c r="O171" s="47"/>
      <c r="P171" s="47"/>
      <c r="Q171" s="48"/>
      <c r="R171" s="48"/>
      <c r="S171" s="47"/>
      <c r="T171" s="47"/>
      <c r="U171" s="47"/>
      <c r="V171" s="47"/>
      <c r="W171" s="47"/>
      <c r="X171" s="47"/>
      <c r="Y171" s="49"/>
      <c r="Z171" s="25"/>
    </row>
    <row r="172" spans="1:26" ht="14.25" customHeight="1" x14ac:dyDescent="0.3">
      <c r="A172" s="14" t="s">
        <v>56</v>
      </c>
      <c r="B172" s="40" t="s">
        <v>331</v>
      </c>
      <c r="C172" s="50" t="s">
        <v>97</v>
      </c>
      <c r="D172" s="51" t="s">
        <v>10</v>
      </c>
      <c r="E172" s="52" t="s">
        <v>9</v>
      </c>
      <c r="F172" s="72" t="s">
        <v>192</v>
      </c>
      <c r="H172" s="47"/>
      <c r="I172" s="47">
        <v>22</v>
      </c>
      <c r="J172" s="47"/>
      <c r="K172" s="47"/>
      <c r="L172" s="47"/>
      <c r="M172" s="47">
        <f>SUM(I172:L172)</f>
        <v>22</v>
      </c>
      <c r="N172" s="47"/>
      <c r="O172" s="47" t="s">
        <v>98</v>
      </c>
      <c r="P172" s="47"/>
      <c r="Q172" s="48"/>
      <c r="R172" s="48"/>
      <c r="S172" s="47"/>
      <c r="T172" s="47"/>
      <c r="U172" s="47"/>
      <c r="V172" s="47" t="s">
        <v>10</v>
      </c>
      <c r="W172" s="47" t="s">
        <v>9</v>
      </c>
      <c r="X172" s="47" t="s">
        <v>9</v>
      </c>
      <c r="Y172" s="49"/>
      <c r="Z172" s="25" t="s">
        <v>172</v>
      </c>
    </row>
    <row r="173" spans="1:26" ht="14.25" customHeight="1" x14ac:dyDescent="0.3">
      <c r="A173" s="14" t="s">
        <v>56</v>
      </c>
      <c r="B173" s="40" t="s">
        <v>316</v>
      </c>
      <c r="C173" s="50" t="s">
        <v>95</v>
      </c>
      <c r="D173" s="51" t="s">
        <v>10</v>
      </c>
      <c r="E173" s="70" t="s">
        <v>9</v>
      </c>
      <c r="F173" s="71" t="s">
        <v>193</v>
      </c>
      <c r="G173" s="15">
        <v>6</v>
      </c>
      <c r="H173" s="47"/>
      <c r="I173" s="47"/>
      <c r="J173" s="47"/>
      <c r="K173" s="47"/>
      <c r="L173" s="47"/>
      <c r="M173" s="47"/>
      <c r="N173" s="47"/>
      <c r="O173" s="47"/>
      <c r="P173" s="47"/>
      <c r="Q173" s="48"/>
      <c r="R173" s="48"/>
      <c r="S173" s="47"/>
      <c r="T173" s="47"/>
      <c r="U173" s="47"/>
      <c r="V173" s="47"/>
      <c r="W173" s="47"/>
      <c r="X173" s="47"/>
      <c r="Y173" s="49"/>
      <c r="Z173" s="25"/>
    </row>
    <row r="174" spans="1:26" ht="14.25" customHeight="1" x14ac:dyDescent="0.3">
      <c r="A174" s="14" t="s">
        <v>56</v>
      </c>
      <c r="B174" s="40" t="s">
        <v>342</v>
      </c>
      <c r="C174" s="50" t="s">
        <v>97</v>
      </c>
      <c r="D174" s="51" t="s">
        <v>10</v>
      </c>
      <c r="E174" s="52" t="s">
        <v>9</v>
      </c>
      <c r="F174" s="72" t="s">
        <v>194</v>
      </c>
      <c r="H174" s="47"/>
      <c r="I174" s="47">
        <v>22</v>
      </c>
      <c r="J174" s="47">
        <v>22</v>
      </c>
      <c r="K174" s="47"/>
      <c r="L174" s="47"/>
      <c r="M174" s="47">
        <f>SUM(I174:L174)</f>
        <v>44</v>
      </c>
      <c r="N174" s="47"/>
      <c r="O174" s="47" t="s">
        <v>98</v>
      </c>
      <c r="P174" s="47"/>
      <c r="Q174" s="48"/>
      <c r="R174" s="48"/>
      <c r="S174" s="47"/>
      <c r="T174" s="47"/>
      <c r="U174" s="47"/>
      <c r="V174" s="47" t="s">
        <v>10</v>
      </c>
      <c r="W174" s="47" t="s">
        <v>9</v>
      </c>
      <c r="X174" s="47" t="s">
        <v>9</v>
      </c>
      <c r="Y174" s="49"/>
      <c r="Z174" s="25" t="s">
        <v>172</v>
      </c>
    </row>
    <row r="175" spans="1:26" ht="14.25" customHeight="1" x14ac:dyDescent="0.3">
      <c r="A175" s="14" t="s">
        <v>56</v>
      </c>
      <c r="B175" s="40" t="s">
        <v>317</v>
      </c>
      <c r="C175" s="50" t="s">
        <v>95</v>
      </c>
      <c r="D175" s="51" t="s">
        <v>10</v>
      </c>
      <c r="E175" s="70" t="s">
        <v>9</v>
      </c>
      <c r="F175" s="71" t="s">
        <v>195</v>
      </c>
      <c r="G175" s="15">
        <v>6</v>
      </c>
      <c r="H175" s="47"/>
      <c r="I175" s="47"/>
      <c r="J175" s="47"/>
      <c r="K175" s="47"/>
      <c r="L175" s="47"/>
      <c r="M175" s="47"/>
      <c r="N175" s="47"/>
      <c r="O175" s="47"/>
      <c r="P175" s="47"/>
      <c r="Q175" s="48"/>
      <c r="R175" s="48"/>
      <c r="S175" s="47"/>
      <c r="T175" s="47"/>
      <c r="U175" s="47"/>
      <c r="V175" s="47"/>
      <c r="W175" s="47"/>
      <c r="X175" s="47"/>
      <c r="Y175" s="49"/>
      <c r="Z175" s="25"/>
    </row>
    <row r="176" spans="1:26" ht="14.25" customHeight="1" x14ac:dyDescent="0.3">
      <c r="A176" s="14" t="s">
        <v>56</v>
      </c>
      <c r="B176" s="40" t="s">
        <v>343</v>
      </c>
      <c r="C176" s="50" t="s">
        <v>97</v>
      </c>
      <c r="D176" s="51" t="s">
        <v>10</v>
      </c>
      <c r="E176" s="52" t="s">
        <v>9</v>
      </c>
      <c r="F176" s="72" t="s">
        <v>196</v>
      </c>
      <c r="H176" s="47"/>
      <c r="I176" s="47">
        <v>22</v>
      </c>
      <c r="J176" s="47">
        <v>22</v>
      </c>
      <c r="K176" s="47"/>
      <c r="L176" s="47"/>
      <c r="M176" s="47">
        <f>SUM(I176:L176)</f>
        <v>44</v>
      </c>
      <c r="N176" s="47"/>
      <c r="O176" s="47" t="s">
        <v>98</v>
      </c>
      <c r="P176" s="47"/>
      <c r="Q176" s="48"/>
      <c r="R176" s="48"/>
      <c r="S176" s="47"/>
      <c r="T176" s="47"/>
      <c r="U176" s="47"/>
      <c r="V176" s="47" t="s">
        <v>10</v>
      </c>
      <c r="W176" s="47" t="s">
        <v>9</v>
      </c>
      <c r="X176" s="47" t="s">
        <v>9</v>
      </c>
      <c r="Y176" s="49"/>
      <c r="Z176" s="25" t="s">
        <v>172</v>
      </c>
    </row>
    <row r="177" spans="1:26" ht="14.25" customHeight="1" x14ac:dyDescent="0.3">
      <c r="A177" s="14" t="s">
        <v>56</v>
      </c>
      <c r="B177" s="40" t="s">
        <v>318</v>
      </c>
      <c r="C177" s="50" t="s">
        <v>95</v>
      </c>
      <c r="D177" s="51" t="s">
        <v>10</v>
      </c>
      <c r="E177" s="70" t="s">
        <v>9</v>
      </c>
      <c r="F177" s="71" t="s">
        <v>197</v>
      </c>
      <c r="G177" s="15">
        <v>6</v>
      </c>
      <c r="H177" s="47"/>
      <c r="I177" s="47"/>
      <c r="J177" s="47"/>
      <c r="K177" s="47"/>
      <c r="L177" s="47"/>
      <c r="M177" s="47"/>
      <c r="N177" s="47"/>
      <c r="O177" s="47"/>
      <c r="P177" s="47"/>
      <c r="Q177" s="48"/>
      <c r="R177" s="48"/>
      <c r="S177" s="47"/>
      <c r="T177" s="47"/>
      <c r="U177" s="47"/>
      <c r="V177" s="47"/>
      <c r="W177" s="47"/>
      <c r="X177" s="47"/>
      <c r="Y177" s="49"/>
      <c r="Z177" s="25"/>
    </row>
    <row r="178" spans="1:26" ht="14.25" customHeight="1" x14ac:dyDescent="0.3">
      <c r="A178" s="14" t="s">
        <v>56</v>
      </c>
      <c r="B178" s="40" t="s">
        <v>344</v>
      </c>
      <c r="C178" s="50" t="s">
        <v>97</v>
      </c>
      <c r="D178" s="51" t="s">
        <v>10</v>
      </c>
      <c r="E178" s="52" t="s">
        <v>9</v>
      </c>
      <c r="F178" s="72" t="s">
        <v>198</v>
      </c>
      <c r="H178" s="47">
        <v>24</v>
      </c>
      <c r="I178" s="47">
        <v>22</v>
      </c>
      <c r="J178" s="47">
        <v>22</v>
      </c>
      <c r="K178" s="47"/>
      <c r="L178" s="47"/>
      <c r="M178" s="47">
        <f>SUM(I178:L178)</f>
        <v>44</v>
      </c>
      <c r="N178" s="47"/>
      <c r="O178" s="47" t="s">
        <v>98</v>
      </c>
      <c r="P178" s="47"/>
      <c r="Q178" s="48"/>
      <c r="R178" s="48"/>
      <c r="S178" s="47"/>
      <c r="T178" s="47"/>
      <c r="U178" s="47"/>
      <c r="V178" s="47" t="s">
        <v>10</v>
      </c>
      <c r="W178" s="47" t="s">
        <v>9</v>
      </c>
      <c r="X178" s="47" t="s">
        <v>9</v>
      </c>
      <c r="Y178" s="49"/>
      <c r="Z178" s="25" t="s">
        <v>172</v>
      </c>
    </row>
    <row r="179" spans="1:26" ht="14.25" customHeight="1" x14ac:dyDescent="0.3">
      <c r="A179" s="14" t="s">
        <v>56</v>
      </c>
      <c r="B179" s="40" t="s">
        <v>319</v>
      </c>
      <c r="C179" s="50" t="s">
        <v>95</v>
      </c>
      <c r="D179" s="51" t="s">
        <v>10</v>
      </c>
      <c r="E179" s="70" t="s">
        <v>9</v>
      </c>
      <c r="F179" s="71" t="s">
        <v>199</v>
      </c>
      <c r="G179" s="15">
        <v>6</v>
      </c>
      <c r="H179" s="47"/>
      <c r="I179" s="47"/>
      <c r="J179" s="47"/>
      <c r="K179" s="47"/>
      <c r="L179" s="47"/>
      <c r="M179" s="47"/>
      <c r="N179" s="47"/>
      <c r="O179" s="47"/>
      <c r="P179" s="47"/>
      <c r="Q179" s="48"/>
      <c r="R179" s="48"/>
      <c r="S179" s="47"/>
      <c r="T179" s="47"/>
      <c r="U179" s="47"/>
      <c r="V179" s="47"/>
      <c r="W179" s="47"/>
      <c r="X179" s="47"/>
      <c r="Y179" s="49"/>
      <c r="Z179" s="25"/>
    </row>
    <row r="180" spans="1:26" ht="14.25" customHeight="1" x14ac:dyDescent="0.3">
      <c r="A180" s="14" t="s">
        <v>56</v>
      </c>
      <c r="B180" s="40" t="s">
        <v>345</v>
      </c>
      <c r="C180" s="50" t="s">
        <v>97</v>
      </c>
      <c r="D180" s="51" t="s">
        <v>10</v>
      </c>
      <c r="E180" s="52" t="s">
        <v>9</v>
      </c>
      <c r="F180" s="72" t="s">
        <v>200</v>
      </c>
      <c r="G180" s="14"/>
      <c r="H180" s="47">
        <v>24</v>
      </c>
      <c r="I180" s="47">
        <v>22</v>
      </c>
      <c r="J180" s="47"/>
      <c r="K180" s="47"/>
      <c r="L180" s="47">
        <v>22</v>
      </c>
      <c r="M180" s="47">
        <f>SUM(I180:L180)</f>
        <v>44</v>
      </c>
      <c r="N180" s="47"/>
      <c r="O180" s="47" t="s">
        <v>98</v>
      </c>
      <c r="P180" s="47"/>
      <c r="Q180" s="48"/>
      <c r="R180" s="48"/>
      <c r="S180" s="47"/>
      <c r="T180" s="47"/>
      <c r="U180" s="47"/>
      <c r="V180" s="47" t="s">
        <v>10</v>
      </c>
      <c r="W180" s="47" t="s">
        <v>9</v>
      </c>
      <c r="X180" s="47" t="s">
        <v>9</v>
      </c>
      <c r="Y180" s="49"/>
      <c r="Z180" s="25" t="s">
        <v>172</v>
      </c>
    </row>
    <row r="181" spans="1:26" ht="14.25" customHeight="1" x14ac:dyDescent="0.3">
      <c r="A181" s="14" t="s">
        <v>56</v>
      </c>
      <c r="B181" s="40" t="s">
        <v>304</v>
      </c>
      <c r="C181" s="50" t="s">
        <v>95</v>
      </c>
      <c r="D181" s="51" t="s">
        <v>10</v>
      </c>
      <c r="E181" s="70" t="s">
        <v>9</v>
      </c>
      <c r="F181" s="71" t="s">
        <v>201</v>
      </c>
      <c r="G181" s="40">
        <v>3</v>
      </c>
      <c r="H181" s="47"/>
      <c r="I181" s="47"/>
      <c r="J181" s="47"/>
      <c r="K181" s="47"/>
      <c r="L181" s="47"/>
      <c r="M181" s="47"/>
      <c r="N181" s="47"/>
      <c r="O181" s="47"/>
      <c r="P181" s="47"/>
      <c r="Q181" s="48"/>
      <c r="R181" s="48"/>
      <c r="S181" s="47"/>
      <c r="T181" s="47"/>
      <c r="U181" s="47"/>
      <c r="V181" s="47"/>
      <c r="W181" s="47"/>
      <c r="X181" s="47"/>
      <c r="Y181" s="49"/>
      <c r="Z181" s="25"/>
    </row>
    <row r="182" spans="1:26" ht="14.25" customHeight="1" x14ac:dyDescent="0.3">
      <c r="A182" s="14" t="s">
        <v>56</v>
      </c>
      <c r="B182" s="40" t="s">
        <v>332</v>
      </c>
      <c r="C182" s="50" t="s">
        <v>97</v>
      </c>
      <c r="D182" s="51" t="s">
        <v>10</v>
      </c>
      <c r="E182" s="52" t="s">
        <v>9</v>
      </c>
      <c r="F182" s="72" t="s">
        <v>202</v>
      </c>
      <c r="H182" s="47"/>
      <c r="I182" s="47">
        <v>22</v>
      </c>
      <c r="J182" s="47"/>
      <c r="K182" s="47"/>
      <c r="L182" s="47"/>
      <c r="M182" s="47">
        <f>SUM(I182:L182)</f>
        <v>22</v>
      </c>
      <c r="N182" s="47" t="s">
        <v>98</v>
      </c>
      <c r="O182" s="47"/>
      <c r="P182" s="47"/>
      <c r="Q182" s="48"/>
      <c r="R182" s="48"/>
      <c r="S182" s="47"/>
      <c r="T182" s="47"/>
      <c r="U182" s="47"/>
      <c r="V182" s="47" t="s">
        <v>10</v>
      </c>
      <c r="W182" s="47" t="s">
        <v>9</v>
      </c>
      <c r="X182" s="47" t="s">
        <v>9</v>
      </c>
      <c r="Y182" s="49"/>
      <c r="Z182" s="25" t="s">
        <v>172</v>
      </c>
    </row>
    <row r="183" spans="1:26" ht="14.25" customHeight="1" x14ac:dyDescent="0.3">
      <c r="A183" s="14" t="s">
        <v>56</v>
      </c>
      <c r="B183" s="40" t="s">
        <v>305</v>
      </c>
      <c r="C183" s="50" t="s">
        <v>95</v>
      </c>
      <c r="D183" s="51" t="s">
        <v>10</v>
      </c>
      <c r="E183" s="70" t="s">
        <v>9</v>
      </c>
      <c r="F183" s="71" t="s">
        <v>203</v>
      </c>
      <c r="G183" s="15">
        <v>3</v>
      </c>
      <c r="H183" s="47"/>
      <c r="I183" s="47"/>
      <c r="J183" s="47"/>
      <c r="K183" s="47"/>
      <c r="L183" s="47"/>
      <c r="M183" s="47"/>
      <c r="N183" s="47"/>
      <c r="O183" s="47"/>
      <c r="P183" s="47"/>
      <c r="Q183" s="48"/>
      <c r="R183" s="48"/>
      <c r="S183" s="47"/>
      <c r="T183" s="47"/>
      <c r="U183" s="47"/>
      <c r="V183" s="47"/>
      <c r="W183" s="47"/>
      <c r="X183" s="47"/>
      <c r="Y183" s="49"/>
      <c r="Z183" s="25"/>
    </row>
    <row r="184" spans="1:26" ht="14.25" customHeight="1" x14ac:dyDescent="0.3">
      <c r="A184" s="14" t="s">
        <v>56</v>
      </c>
      <c r="B184" s="40" t="s">
        <v>333</v>
      </c>
      <c r="C184" s="50" t="s">
        <v>97</v>
      </c>
      <c r="D184" s="51" t="s">
        <v>10</v>
      </c>
      <c r="E184" s="52" t="s">
        <v>9</v>
      </c>
      <c r="F184" s="72" t="s">
        <v>204</v>
      </c>
      <c r="H184" s="47"/>
      <c r="I184" s="47">
        <v>22</v>
      </c>
      <c r="J184" s="47"/>
      <c r="K184" s="47"/>
      <c r="L184" s="47"/>
      <c r="M184" s="47">
        <f>SUM(I184:L184)</f>
        <v>22</v>
      </c>
      <c r="N184" s="47"/>
      <c r="O184" s="47" t="s">
        <v>98</v>
      </c>
      <c r="P184" s="47"/>
      <c r="Q184" s="48"/>
      <c r="R184" s="48"/>
      <c r="S184" s="47"/>
      <c r="T184" s="47"/>
      <c r="U184" s="47"/>
      <c r="V184" s="47" t="s">
        <v>10</v>
      </c>
      <c r="W184" s="47" t="s">
        <v>9</v>
      </c>
      <c r="X184" s="47" t="s">
        <v>9</v>
      </c>
      <c r="Y184" s="49"/>
      <c r="Z184" s="25" t="s">
        <v>172</v>
      </c>
    </row>
    <row r="185" spans="1:26" ht="14.25" customHeight="1" x14ac:dyDescent="0.3">
      <c r="A185" s="14" t="s">
        <v>56</v>
      </c>
      <c r="B185" s="40" t="s">
        <v>306</v>
      </c>
      <c r="C185" s="50" t="s">
        <v>95</v>
      </c>
      <c r="D185" s="51" t="s">
        <v>10</v>
      </c>
      <c r="E185" s="70" t="s">
        <v>9</v>
      </c>
      <c r="F185" s="71" t="s">
        <v>205</v>
      </c>
      <c r="G185" s="15">
        <v>3</v>
      </c>
      <c r="H185" s="47"/>
      <c r="I185" s="47"/>
      <c r="J185" s="47"/>
      <c r="K185" s="47"/>
      <c r="L185" s="47"/>
      <c r="M185" s="47"/>
      <c r="N185" s="47"/>
      <c r="O185" s="47"/>
      <c r="P185" s="47"/>
      <c r="Q185" s="48"/>
      <c r="R185" s="48"/>
      <c r="S185" s="47"/>
      <c r="T185" s="47"/>
      <c r="U185" s="47"/>
      <c r="V185" s="47"/>
      <c r="W185" s="47"/>
      <c r="X185" s="47"/>
      <c r="Y185" s="49"/>
      <c r="Z185" s="25"/>
    </row>
    <row r="186" spans="1:26" ht="14.25" customHeight="1" x14ac:dyDescent="0.3">
      <c r="A186" s="14" t="s">
        <v>56</v>
      </c>
      <c r="B186" s="40" t="s">
        <v>334</v>
      </c>
      <c r="C186" s="50" t="s">
        <v>97</v>
      </c>
      <c r="D186" s="51" t="s">
        <v>10</v>
      </c>
      <c r="E186" s="52" t="s">
        <v>9</v>
      </c>
      <c r="F186" s="72" t="s">
        <v>206</v>
      </c>
      <c r="H186" s="47">
        <v>25</v>
      </c>
      <c r="I186" s="47"/>
      <c r="J186" s="47"/>
      <c r="K186" s="47">
        <v>22</v>
      </c>
      <c r="L186" s="47"/>
      <c r="M186" s="47">
        <f>SUM(I186:L186)</f>
        <v>22</v>
      </c>
      <c r="N186" s="47"/>
      <c r="O186" s="47" t="s">
        <v>98</v>
      </c>
      <c r="P186" s="47"/>
      <c r="Q186" s="48"/>
      <c r="R186" s="48"/>
      <c r="S186" s="47"/>
      <c r="T186" s="47"/>
      <c r="U186" s="47"/>
      <c r="V186" s="47" t="s">
        <v>10</v>
      </c>
      <c r="W186" s="47" t="s">
        <v>9</v>
      </c>
      <c r="X186" s="47" t="s">
        <v>9</v>
      </c>
      <c r="Y186" s="49"/>
      <c r="Z186" s="25" t="s">
        <v>172</v>
      </c>
    </row>
    <row r="187" spans="1:26" ht="14.25" customHeight="1" x14ac:dyDescent="0.3">
      <c r="A187" s="14" t="s">
        <v>56</v>
      </c>
      <c r="B187" s="40" t="s">
        <v>307</v>
      </c>
      <c r="C187" s="50" t="s">
        <v>95</v>
      </c>
      <c r="D187" s="51" t="s">
        <v>10</v>
      </c>
      <c r="E187" s="70" t="s">
        <v>9</v>
      </c>
      <c r="F187" s="71" t="s">
        <v>207</v>
      </c>
      <c r="G187" s="15">
        <v>3</v>
      </c>
      <c r="H187" s="47"/>
      <c r="I187" s="47"/>
      <c r="J187" s="47"/>
      <c r="K187" s="47"/>
      <c r="L187" s="47"/>
      <c r="M187" s="47"/>
      <c r="N187" s="47"/>
      <c r="O187" s="47"/>
      <c r="P187" s="47"/>
      <c r="Q187" s="48"/>
      <c r="R187" s="48"/>
      <c r="S187" s="47"/>
      <c r="T187" s="47"/>
      <c r="U187" s="47"/>
      <c r="V187" s="47"/>
      <c r="W187" s="47"/>
      <c r="X187" s="47"/>
      <c r="Y187" s="49"/>
      <c r="Z187" s="25"/>
    </row>
    <row r="188" spans="1:26" ht="14.25" customHeight="1" x14ac:dyDescent="0.3">
      <c r="A188" s="14" t="s">
        <v>56</v>
      </c>
      <c r="B188" s="40" t="s">
        <v>335</v>
      </c>
      <c r="C188" s="50" t="s">
        <v>97</v>
      </c>
      <c r="D188" s="51" t="s">
        <v>10</v>
      </c>
      <c r="E188" s="52" t="s">
        <v>9</v>
      </c>
      <c r="F188" s="72" t="s">
        <v>208</v>
      </c>
      <c r="H188" s="47"/>
      <c r="I188" s="47">
        <v>22</v>
      </c>
      <c r="J188" s="47"/>
      <c r="K188" s="47"/>
      <c r="L188" s="47"/>
      <c r="M188" s="47">
        <f>SUM(I188:L188)</f>
        <v>22</v>
      </c>
      <c r="N188" s="47"/>
      <c r="O188" s="47" t="s">
        <v>98</v>
      </c>
      <c r="P188" s="47"/>
      <c r="Q188" s="48"/>
      <c r="R188" s="48"/>
      <c r="S188" s="47"/>
      <c r="T188" s="47"/>
      <c r="U188" s="47"/>
      <c r="V188" s="47" t="s">
        <v>10</v>
      </c>
      <c r="W188" s="47" t="s">
        <v>9</v>
      </c>
      <c r="X188" s="47" t="s">
        <v>9</v>
      </c>
      <c r="Y188" s="49"/>
      <c r="Z188" s="25" t="s">
        <v>172</v>
      </c>
    </row>
    <row r="189" spans="1:26" ht="14.25" customHeight="1" x14ac:dyDescent="0.3">
      <c r="A189" s="14" t="s">
        <v>56</v>
      </c>
      <c r="B189" s="40" t="s">
        <v>308</v>
      </c>
      <c r="C189" s="50" t="s">
        <v>95</v>
      </c>
      <c r="D189" s="51" t="s">
        <v>10</v>
      </c>
      <c r="E189" s="70" t="s">
        <v>9</v>
      </c>
      <c r="F189" s="71" t="s">
        <v>209</v>
      </c>
      <c r="G189" s="15">
        <v>3</v>
      </c>
      <c r="H189" s="47"/>
      <c r="I189" s="47"/>
      <c r="J189" s="47"/>
      <c r="K189" s="47"/>
      <c r="L189" s="47"/>
      <c r="M189" s="47"/>
      <c r="N189" s="47"/>
      <c r="O189" s="47"/>
      <c r="P189" s="47"/>
      <c r="Q189" s="48"/>
      <c r="R189" s="48"/>
      <c r="S189" s="47"/>
      <c r="T189" s="47"/>
      <c r="U189" s="47"/>
      <c r="V189" s="47"/>
      <c r="W189" s="47"/>
      <c r="X189" s="47"/>
      <c r="Y189" s="49"/>
      <c r="Z189" s="25"/>
    </row>
    <row r="190" spans="1:26" ht="14.25" customHeight="1" x14ac:dyDescent="0.3">
      <c r="A190" s="14" t="s">
        <v>56</v>
      </c>
      <c r="B190" s="40" t="s">
        <v>336</v>
      </c>
      <c r="C190" s="50" t="s">
        <v>97</v>
      </c>
      <c r="D190" s="51" t="s">
        <v>10</v>
      </c>
      <c r="E190" s="52" t="s">
        <v>9</v>
      </c>
      <c r="F190" s="72" t="s">
        <v>210</v>
      </c>
      <c r="H190" s="47"/>
      <c r="I190" s="47">
        <v>22</v>
      </c>
      <c r="J190" s="47"/>
      <c r="K190" s="47"/>
      <c r="L190" s="47"/>
      <c r="M190" s="47">
        <f>SUM(I190:L190)</f>
        <v>22</v>
      </c>
      <c r="N190" s="47"/>
      <c r="O190" s="47" t="s">
        <v>98</v>
      </c>
      <c r="P190" s="47"/>
      <c r="Q190" s="48"/>
      <c r="R190" s="48"/>
      <c r="S190" s="47"/>
      <c r="T190" s="47"/>
      <c r="U190" s="47"/>
      <c r="V190" s="47" t="s">
        <v>10</v>
      </c>
      <c r="W190" s="47" t="s">
        <v>9</v>
      </c>
      <c r="X190" s="47" t="s">
        <v>9</v>
      </c>
      <c r="Y190" s="49"/>
      <c r="Z190" s="25" t="s">
        <v>172</v>
      </c>
    </row>
    <row r="191" spans="1:26" ht="14.25" customHeight="1" x14ac:dyDescent="0.3">
      <c r="A191" s="14" t="s">
        <v>56</v>
      </c>
      <c r="B191" s="40" t="s">
        <v>309</v>
      </c>
      <c r="C191" s="50" t="s">
        <v>95</v>
      </c>
      <c r="D191" s="51" t="s">
        <v>10</v>
      </c>
      <c r="E191" s="70" t="s">
        <v>9</v>
      </c>
      <c r="F191" s="71" t="s">
        <v>211</v>
      </c>
      <c r="G191" s="15">
        <v>3</v>
      </c>
      <c r="H191" s="47"/>
      <c r="I191" s="47"/>
      <c r="J191" s="47"/>
      <c r="K191" s="47"/>
      <c r="L191" s="47"/>
      <c r="M191" s="47"/>
      <c r="N191" s="47"/>
      <c r="O191" s="47"/>
      <c r="P191" s="47"/>
      <c r="Q191" s="48"/>
      <c r="R191" s="48"/>
      <c r="S191" s="47"/>
      <c r="T191" s="47"/>
      <c r="U191" s="47"/>
      <c r="V191" s="47"/>
      <c r="W191" s="47"/>
      <c r="X191" s="47"/>
      <c r="Y191" s="49"/>
      <c r="Z191" s="25"/>
    </row>
    <row r="192" spans="1:26" ht="14.25" customHeight="1" x14ac:dyDescent="0.3">
      <c r="A192" s="14" t="s">
        <v>56</v>
      </c>
      <c r="B192" s="40" t="s">
        <v>337</v>
      </c>
      <c r="C192" s="50" t="s">
        <v>97</v>
      </c>
      <c r="D192" s="51" t="s">
        <v>10</v>
      </c>
      <c r="E192" s="52" t="s">
        <v>9</v>
      </c>
      <c r="F192" s="72" t="s">
        <v>212</v>
      </c>
      <c r="H192" s="47">
        <v>25</v>
      </c>
      <c r="I192" s="47"/>
      <c r="J192" s="47"/>
      <c r="K192" s="47">
        <v>22</v>
      </c>
      <c r="L192" s="47"/>
      <c r="M192" s="47">
        <f>SUM(I192:L192)</f>
        <v>22</v>
      </c>
      <c r="N192" s="47" t="s">
        <v>98</v>
      </c>
      <c r="O192" s="47"/>
      <c r="P192" s="47"/>
      <c r="Q192" s="48"/>
      <c r="R192" s="48"/>
      <c r="S192" s="47"/>
      <c r="T192" s="47"/>
      <c r="U192" s="47"/>
      <c r="V192" s="47" t="s">
        <v>10</v>
      </c>
      <c r="W192" s="47" t="s">
        <v>9</v>
      </c>
      <c r="X192" s="47" t="s">
        <v>9</v>
      </c>
      <c r="Y192" s="49"/>
      <c r="Z192" s="25" t="s">
        <v>172</v>
      </c>
    </row>
    <row r="193" spans="1:26" ht="14.25" customHeight="1" x14ac:dyDescent="0.3">
      <c r="A193" s="14" t="s">
        <v>56</v>
      </c>
      <c r="B193" s="40" t="s">
        <v>310</v>
      </c>
      <c r="C193" s="50" t="s">
        <v>95</v>
      </c>
      <c r="D193" s="51" t="s">
        <v>10</v>
      </c>
      <c r="E193" s="70" t="s">
        <v>9</v>
      </c>
      <c r="F193" s="71" t="s">
        <v>213</v>
      </c>
      <c r="G193" s="15">
        <v>3</v>
      </c>
      <c r="H193" s="47"/>
      <c r="I193" s="47"/>
      <c r="J193" s="47"/>
      <c r="K193" s="47"/>
      <c r="L193" s="47"/>
      <c r="M193" s="47"/>
      <c r="N193" s="47"/>
      <c r="O193" s="47"/>
      <c r="P193" s="47"/>
      <c r="Q193" s="48"/>
      <c r="R193" s="48"/>
      <c r="S193" s="47"/>
      <c r="T193" s="47"/>
      <c r="U193" s="47"/>
      <c r="V193" s="47"/>
      <c r="W193" s="47"/>
      <c r="X193" s="47"/>
      <c r="Y193" s="49"/>
      <c r="Z193" s="25"/>
    </row>
    <row r="194" spans="1:26" ht="14.25" customHeight="1" x14ac:dyDescent="0.3">
      <c r="A194" s="14" t="s">
        <v>56</v>
      </c>
      <c r="B194" s="40" t="s">
        <v>338</v>
      </c>
      <c r="C194" s="50" t="s">
        <v>97</v>
      </c>
      <c r="D194" s="51" t="s">
        <v>10</v>
      </c>
      <c r="E194" s="52" t="s">
        <v>9</v>
      </c>
      <c r="F194" s="72" t="s">
        <v>214</v>
      </c>
      <c r="H194" s="47"/>
      <c r="I194" s="47">
        <v>22</v>
      </c>
      <c r="J194" s="47"/>
      <c r="K194" s="47"/>
      <c r="L194" s="47"/>
      <c r="M194" s="47">
        <f>SUM(I194:L194)</f>
        <v>22</v>
      </c>
      <c r="N194" s="47"/>
      <c r="O194" s="47" t="s">
        <v>98</v>
      </c>
      <c r="P194" s="47"/>
      <c r="Q194" s="48"/>
      <c r="R194" s="48"/>
      <c r="S194" s="47"/>
      <c r="T194" s="47"/>
      <c r="U194" s="47"/>
      <c r="V194" s="47" t="s">
        <v>10</v>
      </c>
      <c r="W194" s="47" t="s">
        <v>9</v>
      </c>
      <c r="X194" s="47" t="s">
        <v>9</v>
      </c>
      <c r="Y194" s="49"/>
      <c r="Z194" s="25" t="s">
        <v>172</v>
      </c>
    </row>
    <row r="195" spans="1:26" ht="14.25" customHeight="1" x14ac:dyDescent="0.3">
      <c r="A195" s="14" t="s">
        <v>56</v>
      </c>
      <c r="B195" s="40" t="s">
        <v>311</v>
      </c>
      <c r="C195" s="50" t="s">
        <v>95</v>
      </c>
      <c r="D195" s="51" t="s">
        <v>10</v>
      </c>
      <c r="E195" s="70" t="s">
        <v>9</v>
      </c>
      <c r="F195" s="71" t="s">
        <v>215</v>
      </c>
      <c r="G195" s="15">
        <v>3</v>
      </c>
      <c r="H195" s="47"/>
      <c r="I195" s="47"/>
      <c r="J195" s="47"/>
      <c r="K195" s="47"/>
      <c r="L195" s="47"/>
      <c r="M195" s="47"/>
      <c r="N195" s="47"/>
      <c r="O195" s="47"/>
      <c r="P195" s="47"/>
      <c r="Q195" s="48"/>
      <c r="R195" s="48"/>
      <c r="S195" s="47"/>
      <c r="T195" s="47"/>
      <c r="U195" s="47"/>
      <c r="V195" s="47"/>
      <c r="W195" s="47"/>
      <c r="X195" s="47"/>
      <c r="Y195" s="49"/>
      <c r="Z195" s="25"/>
    </row>
    <row r="196" spans="1:26" ht="14.25" customHeight="1" x14ac:dyDescent="0.3">
      <c r="A196" s="14" t="s">
        <v>56</v>
      </c>
      <c r="B196" s="40" t="s">
        <v>339</v>
      </c>
      <c r="C196" s="50" t="s">
        <v>97</v>
      </c>
      <c r="D196" s="51" t="s">
        <v>10</v>
      </c>
      <c r="E196" s="52" t="s">
        <v>9</v>
      </c>
      <c r="F196" s="72" t="s">
        <v>216</v>
      </c>
      <c r="H196" s="47"/>
      <c r="I196" s="47">
        <v>22</v>
      </c>
      <c r="J196" s="47"/>
      <c r="K196" s="47"/>
      <c r="L196" s="47"/>
      <c r="M196" s="47">
        <f>SUM(I196:L196)</f>
        <v>22</v>
      </c>
      <c r="N196" s="47"/>
      <c r="O196" s="47" t="s">
        <v>98</v>
      </c>
      <c r="P196" s="47"/>
      <c r="Q196" s="48"/>
      <c r="R196" s="48"/>
      <c r="S196" s="47"/>
      <c r="T196" s="47"/>
      <c r="U196" s="47"/>
      <c r="V196" s="47" t="s">
        <v>10</v>
      </c>
      <c r="W196" s="47" t="s">
        <v>9</v>
      </c>
      <c r="X196" s="47" t="s">
        <v>9</v>
      </c>
      <c r="Y196" s="49"/>
      <c r="Z196" s="25" t="s">
        <v>172</v>
      </c>
    </row>
    <row r="197" spans="1:26" ht="14.25" customHeight="1" x14ac:dyDescent="0.3">
      <c r="A197" s="14" t="s">
        <v>56</v>
      </c>
      <c r="B197" s="40" t="s">
        <v>312</v>
      </c>
      <c r="C197" s="50" t="s">
        <v>95</v>
      </c>
      <c r="D197" s="51" t="s">
        <v>10</v>
      </c>
      <c r="E197" s="70" t="s">
        <v>9</v>
      </c>
      <c r="F197" s="71" t="s">
        <v>217</v>
      </c>
      <c r="G197" s="15">
        <v>3</v>
      </c>
      <c r="H197" s="47"/>
      <c r="I197" s="47"/>
      <c r="J197" s="47"/>
      <c r="K197" s="47"/>
      <c r="L197" s="47"/>
      <c r="M197" s="47"/>
      <c r="N197" s="47"/>
      <c r="O197" s="47"/>
      <c r="P197" s="47"/>
      <c r="Q197" s="48"/>
      <c r="R197" s="48"/>
      <c r="S197" s="47"/>
      <c r="T197" s="47"/>
      <c r="U197" s="47"/>
      <c r="V197" s="47"/>
      <c r="W197" s="47"/>
      <c r="X197" s="47"/>
      <c r="Y197" s="49"/>
      <c r="Z197" s="25"/>
    </row>
    <row r="198" spans="1:26" ht="14.25" customHeight="1" x14ac:dyDescent="0.3">
      <c r="A198" s="14" t="s">
        <v>56</v>
      </c>
      <c r="B198" s="40" t="s">
        <v>340</v>
      </c>
      <c r="C198" s="50" t="s">
        <v>97</v>
      </c>
      <c r="D198" s="51" t="s">
        <v>10</v>
      </c>
      <c r="E198" s="52" t="s">
        <v>9</v>
      </c>
      <c r="F198" s="72" t="s">
        <v>218</v>
      </c>
      <c r="H198" s="47">
        <v>30</v>
      </c>
      <c r="I198" s="47">
        <v>22</v>
      </c>
      <c r="J198" s="47"/>
      <c r="K198" s="47"/>
      <c r="L198" s="47">
        <v>16.5</v>
      </c>
      <c r="M198" s="47">
        <f>SUM(I198:L198)</f>
        <v>38.5</v>
      </c>
      <c r="N198" s="47"/>
      <c r="O198" s="47" t="s">
        <v>98</v>
      </c>
      <c r="P198" s="47"/>
      <c r="Q198" s="48"/>
      <c r="R198" s="48"/>
      <c r="S198" s="47"/>
      <c r="T198" s="47"/>
      <c r="U198" s="47"/>
      <c r="V198" s="47" t="s">
        <v>10</v>
      </c>
      <c r="W198" s="47" t="s">
        <v>9</v>
      </c>
      <c r="X198" s="47" t="s">
        <v>9</v>
      </c>
      <c r="Y198" s="49"/>
      <c r="Z198" s="25" t="s">
        <v>172</v>
      </c>
    </row>
    <row r="199" spans="1:26" ht="14.25" customHeight="1" x14ac:dyDescent="0.3">
      <c r="A199" s="14" t="s">
        <v>56</v>
      </c>
      <c r="B199" s="40" t="s">
        <v>313</v>
      </c>
      <c r="C199" s="50" t="s">
        <v>95</v>
      </c>
      <c r="D199" s="51" t="s">
        <v>10</v>
      </c>
      <c r="E199" s="70" t="s">
        <v>9</v>
      </c>
      <c r="F199" s="71" t="s">
        <v>219</v>
      </c>
      <c r="G199" s="15">
        <v>3</v>
      </c>
      <c r="H199" s="47"/>
      <c r="I199" s="47"/>
      <c r="J199" s="47"/>
      <c r="K199" s="47"/>
      <c r="L199" s="47"/>
      <c r="M199" s="47"/>
      <c r="N199" s="47"/>
      <c r="O199" s="47"/>
      <c r="P199" s="47"/>
      <c r="Q199" s="48"/>
      <c r="R199" s="48"/>
      <c r="S199" s="47"/>
      <c r="T199" s="47"/>
      <c r="U199" s="47"/>
      <c r="V199" s="47"/>
      <c r="W199" s="47"/>
      <c r="X199" s="47"/>
      <c r="Y199" s="49"/>
      <c r="Z199" s="25"/>
    </row>
    <row r="200" spans="1:26" ht="14.25" customHeight="1" x14ac:dyDescent="0.3">
      <c r="A200" s="14" t="s">
        <v>56</v>
      </c>
      <c r="B200" s="40" t="s">
        <v>341</v>
      </c>
      <c r="C200" s="50" t="s">
        <v>97</v>
      </c>
      <c r="D200" s="51" t="s">
        <v>10</v>
      </c>
      <c r="E200" s="52" t="s">
        <v>9</v>
      </c>
      <c r="F200" s="72" t="s">
        <v>220</v>
      </c>
      <c r="H200" s="47"/>
      <c r="I200" s="47">
        <v>24</v>
      </c>
      <c r="J200" s="47"/>
      <c r="K200" s="47"/>
      <c r="L200" s="47"/>
      <c r="M200" s="47">
        <f>SUM(I200:L200)</f>
        <v>24</v>
      </c>
      <c r="N200" s="47"/>
      <c r="O200" s="47" t="s">
        <v>98</v>
      </c>
      <c r="P200" s="47"/>
      <c r="Q200" s="48"/>
      <c r="R200" s="48"/>
      <c r="S200" s="47"/>
      <c r="T200" s="47"/>
      <c r="U200" s="47"/>
      <c r="V200" s="47" t="s">
        <v>10</v>
      </c>
      <c r="W200" s="47" t="s">
        <v>9</v>
      </c>
      <c r="X200" s="47" t="s">
        <v>9</v>
      </c>
      <c r="Y200" s="49"/>
      <c r="Z200" s="25" t="s">
        <v>172</v>
      </c>
    </row>
    <row r="201" spans="1:26" ht="14.25" customHeight="1" x14ac:dyDescent="0.3">
      <c r="A201" s="1" t="s">
        <v>56</v>
      </c>
      <c r="B201" s="40" t="s">
        <v>314</v>
      </c>
      <c r="C201" s="50" t="s">
        <v>95</v>
      </c>
      <c r="D201" s="51" t="s">
        <v>10</v>
      </c>
      <c r="E201" s="52" t="s">
        <v>9</v>
      </c>
      <c r="F201" s="74" t="s">
        <v>221</v>
      </c>
      <c r="G201" s="22">
        <v>3</v>
      </c>
      <c r="H201" s="47"/>
      <c r="I201" s="22"/>
      <c r="J201" s="22"/>
      <c r="K201" s="47"/>
      <c r="L201" s="22"/>
      <c r="M201" s="47"/>
      <c r="N201" s="47"/>
      <c r="O201" s="47"/>
      <c r="P201" s="47"/>
      <c r="Q201" s="48"/>
      <c r="R201" s="48"/>
      <c r="S201" s="47"/>
      <c r="T201" s="47"/>
      <c r="U201" s="47"/>
      <c r="V201" s="47"/>
      <c r="W201" s="47"/>
      <c r="X201" s="47"/>
      <c r="Y201" s="49"/>
      <c r="Z201" s="25"/>
    </row>
    <row r="202" spans="1:26" ht="14.25" customHeight="1" x14ac:dyDescent="0.3">
      <c r="A202" s="1" t="s">
        <v>56</v>
      </c>
      <c r="B202" s="40" t="s">
        <v>320</v>
      </c>
      <c r="C202" s="50" t="s">
        <v>95</v>
      </c>
      <c r="D202" s="51" t="s">
        <v>10</v>
      </c>
      <c r="E202" s="52" t="s">
        <v>9</v>
      </c>
      <c r="F202" s="75" t="s">
        <v>222</v>
      </c>
      <c r="G202" s="22">
        <v>6</v>
      </c>
      <c r="H202" s="47"/>
      <c r="I202" s="47"/>
      <c r="J202" s="47"/>
      <c r="K202" s="47"/>
      <c r="L202" s="47"/>
      <c r="M202" s="47"/>
      <c r="N202" s="47"/>
      <c r="O202" s="47"/>
      <c r="P202" s="47"/>
      <c r="Q202" s="48"/>
      <c r="R202" s="48"/>
      <c r="S202" s="47"/>
      <c r="T202" s="47"/>
      <c r="U202" s="47"/>
      <c r="V202" s="47"/>
      <c r="W202" s="47"/>
      <c r="X202" s="47"/>
      <c r="Y202" s="49"/>
      <c r="Z202" s="25" t="s">
        <v>172</v>
      </c>
    </row>
    <row r="203" spans="1:26" x14ac:dyDescent="0.3">
      <c r="B203" s="286" t="s">
        <v>165</v>
      </c>
      <c r="C203" s="286"/>
      <c r="D203" s="286"/>
      <c r="E203" s="286"/>
      <c r="F203" s="286"/>
      <c r="G203" s="65">
        <v>30</v>
      </c>
      <c r="H203" s="66"/>
      <c r="I203" s="37">
        <f>SUM(I149:I202)</f>
        <v>464</v>
      </c>
      <c r="J203" s="37">
        <f>SUM(J149:J202)</f>
        <v>88</v>
      </c>
      <c r="K203" s="37">
        <f>SUM(K149:K202)</f>
        <v>82.5</v>
      </c>
      <c r="L203" s="37">
        <f>SUM(L149:L202)</f>
        <v>82.5</v>
      </c>
      <c r="M203" s="67">
        <f>SUM(M152:M156,M174:M178,M198)</f>
        <v>269.5</v>
      </c>
      <c r="N203" s="25"/>
      <c r="O203" s="25"/>
      <c r="P203" s="25"/>
      <c r="Q203" s="25"/>
      <c r="R203" s="25"/>
      <c r="S203" s="25"/>
      <c r="T203" s="25"/>
      <c r="U203" s="25"/>
      <c r="V203" s="25"/>
      <c r="W203" s="25"/>
      <c r="X203" s="25"/>
      <c r="Y203" s="25"/>
      <c r="Z203" s="25" t="s">
        <v>172</v>
      </c>
    </row>
    <row r="204" spans="1:26" x14ac:dyDescent="0.3">
      <c r="B204" s="68"/>
      <c r="C204" s="68"/>
      <c r="D204" s="68"/>
      <c r="E204" s="68"/>
      <c r="F204" s="68"/>
      <c r="G204" s="69"/>
      <c r="M204" s="38" t="s">
        <v>124</v>
      </c>
    </row>
    <row r="206" spans="1:26" ht="17.399999999999999" x14ac:dyDescent="0.35">
      <c r="A206" s="39" t="s">
        <v>53</v>
      </c>
      <c r="B206" s="10" t="s">
        <v>54</v>
      </c>
      <c r="C206" s="11" t="s">
        <v>55</v>
      </c>
      <c r="D206" s="11" t="s">
        <v>56</v>
      </c>
      <c r="E206" s="11" t="s">
        <v>57</v>
      </c>
      <c r="F206" s="11"/>
    </row>
    <row r="208" spans="1:26" ht="19.8" x14ac:dyDescent="0.4">
      <c r="A208" s="12" t="s">
        <v>223</v>
      </c>
      <c r="B208" s="297" t="s">
        <v>224</v>
      </c>
      <c r="C208" s="297"/>
      <c r="D208" s="13"/>
      <c r="E208" s="13"/>
    </row>
    <row r="210" spans="1:26" ht="16.5" customHeight="1" x14ac:dyDescent="0.3">
      <c r="A210" s="291" t="s">
        <v>60</v>
      </c>
      <c r="B210" s="291" t="s">
        <v>61</v>
      </c>
      <c r="C210" s="298" t="s">
        <v>62</v>
      </c>
      <c r="D210" s="298"/>
      <c r="E210" s="298"/>
      <c r="F210" s="290" t="s">
        <v>63</v>
      </c>
      <c r="G210" s="291" t="s">
        <v>64</v>
      </c>
      <c r="H210" s="291" t="s">
        <v>65</v>
      </c>
      <c r="I210" s="294" t="s">
        <v>66</v>
      </c>
      <c r="J210" s="294"/>
      <c r="K210" s="294"/>
      <c r="L210" s="294"/>
      <c r="M210" s="294"/>
      <c r="N210" s="294" t="s">
        <v>67</v>
      </c>
      <c r="O210" s="294"/>
      <c r="P210" s="294"/>
      <c r="Q210" s="294"/>
      <c r="R210" s="294"/>
      <c r="S210" s="294"/>
      <c r="T210" s="294"/>
      <c r="U210" s="294"/>
      <c r="V210" s="296" t="s">
        <v>68</v>
      </c>
      <c r="W210" s="296"/>
      <c r="X210" s="296"/>
      <c r="Y210" s="291" t="s">
        <v>69</v>
      </c>
      <c r="Z210" s="293" t="s">
        <v>70</v>
      </c>
    </row>
    <row r="211" spans="1:26" ht="13.5" customHeight="1" x14ac:dyDescent="0.3">
      <c r="A211" s="291"/>
      <c r="B211" s="291"/>
      <c r="C211" s="298"/>
      <c r="D211" s="298"/>
      <c r="E211" s="298"/>
      <c r="F211" s="290"/>
      <c r="G211" s="291"/>
      <c r="H211" s="291"/>
      <c r="I211" s="294"/>
      <c r="J211" s="294"/>
      <c r="K211" s="294"/>
      <c r="L211" s="294"/>
      <c r="M211" s="294"/>
      <c r="N211" s="294" t="s">
        <v>71</v>
      </c>
      <c r="O211" s="294"/>
      <c r="P211" s="294"/>
      <c r="Q211" s="294"/>
      <c r="R211" s="294"/>
      <c r="S211" s="294"/>
      <c r="T211" s="295" t="s">
        <v>72</v>
      </c>
      <c r="U211" s="295"/>
      <c r="V211" s="291" t="s">
        <v>73</v>
      </c>
      <c r="W211" s="291" t="s">
        <v>74</v>
      </c>
      <c r="X211" s="291" t="s">
        <v>75</v>
      </c>
      <c r="Y211" s="291"/>
      <c r="Z211" s="293"/>
    </row>
    <row r="212" spans="1:26" ht="16.5" customHeight="1" x14ac:dyDescent="0.3">
      <c r="A212" s="291"/>
      <c r="B212" s="291"/>
      <c r="C212" s="298"/>
      <c r="D212" s="298"/>
      <c r="E212" s="298"/>
      <c r="F212" s="290"/>
      <c r="G212" s="291"/>
      <c r="H212" s="291"/>
      <c r="I212" s="290" t="s">
        <v>76</v>
      </c>
      <c r="J212" s="290" t="s">
        <v>77</v>
      </c>
      <c r="K212" s="291" t="s">
        <v>78</v>
      </c>
      <c r="L212" s="290" t="s">
        <v>79</v>
      </c>
      <c r="M212" s="291" t="s">
        <v>81</v>
      </c>
      <c r="N212" s="292" t="s">
        <v>82</v>
      </c>
      <c r="O212" s="292"/>
      <c r="P212" s="292"/>
      <c r="Q212" s="291" t="s">
        <v>83</v>
      </c>
      <c r="R212" s="291" t="s">
        <v>84</v>
      </c>
      <c r="S212" s="291" t="s">
        <v>85</v>
      </c>
      <c r="T212" s="291" t="s">
        <v>86</v>
      </c>
      <c r="U212" s="291" t="s">
        <v>84</v>
      </c>
      <c r="V212" s="291"/>
      <c r="W212" s="291"/>
      <c r="X212" s="291"/>
      <c r="Y212" s="291"/>
      <c r="Z212" s="293"/>
    </row>
    <row r="213" spans="1:26" ht="14.25" customHeight="1" x14ac:dyDescent="0.3">
      <c r="A213" s="291"/>
      <c r="B213" s="291"/>
      <c r="C213" s="287" t="s">
        <v>87</v>
      </c>
      <c r="D213" s="288" t="s">
        <v>88</v>
      </c>
      <c r="E213" s="288" t="s">
        <v>89</v>
      </c>
      <c r="F213" s="290"/>
      <c r="G213" s="291"/>
      <c r="H213" s="291"/>
      <c r="I213" s="290"/>
      <c r="J213" s="290"/>
      <c r="K213" s="291"/>
      <c r="L213" s="290"/>
      <c r="M213" s="291"/>
      <c r="N213" s="289" t="s">
        <v>90</v>
      </c>
      <c r="O213" s="290" t="s">
        <v>91</v>
      </c>
      <c r="P213" s="291" t="s">
        <v>92</v>
      </c>
      <c r="Q213" s="291"/>
      <c r="R213" s="291"/>
      <c r="S213" s="291"/>
      <c r="T213" s="291"/>
      <c r="U213" s="291"/>
      <c r="V213" s="291"/>
      <c r="W213" s="291"/>
      <c r="X213" s="291"/>
      <c r="Y213" s="291"/>
      <c r="Z213" s="293"/>
    </row>
    <row r="214" spans="1:26" ht="27" customHeight="1" x14ac:dyDescent="0.3">
      <c r="A214" s="291"/>
      <c r="B214" s="291"/>
      <c r="C214" s="287"/>
      <c r="D214" s="288"/>
      <c r="E214" s="288"/>
      <c r="F214" s="290"/>
      <c r="G214" s="291"/>
      <c r="H214" s="291"/>
      <c r="I214" s="290"/>
      <c r="J214" s="290"/>
      <c r="K214" s="291"/>
      <c r="L214" s="290"/>
      <c r="M214" s="291"/>
      <c r="N214" s="289"/>
      <c r="O214" s="289"/>
      <c r="P214" s="289"/>
      <c r="Q214" s="291"/>
      <c r="R214" s="291"/>
      <c r="S214" s="291"/>
      <c r="T214" s="291"/>
      <c r="U214" s="291"/>
      <c r="V214" s="291"/>
      <c r="W214" s="291"/>
      <c r="X214" s="291"/>
      <c r="Y214" s="291"/>
      <c r="Z214" s="293"/>
    </row>
    <row r="215" spans="1:26" ht="14.25" customHeight="1" x14ac:dyDescent="0.3">
      <c r="A215" s="14" t="s">
        <v>57</v>
      </c>
      <c r="B215" s="40" t="s">
        <v>292</v>
      </c>
      <c r="C215" s="50" t="s">
        <v>135</v>
      </c>
      <c r="D215" s="51" t="s">
        <v>9</v>
      </c>
      <c r="E215" s="52" t="s">
        <v>9</v>
      </c>
      <c r="F215" s="76" t="s">
        <v>136</v>
      </c>
      <c r="G215" s="40">
        <v>30</v>
      </c>
      <c r="H215" s="47"/>
      <c r="I215" s="47"/>
      <c r="J215" s="47"/>
      <c r="K215" s="47"/>
      <c r="L215" s="47"/>
      <c r="M215" s="47"/>
      <c r="N215" s="47"/>
      <c r="O215" s="47"/>
      <c r="P215" s="47"/>
      <c r="Q215" s="48"/>
      <c r="R215" s="48"/>
      <c r="S215" s="47"/>
      <c r="T215" s="47"/>
      <c r="U215" s="47"/>
      <c r="V215" s="47"/>
      <c r="W215" s="47"/>
      <c r="X215" s="47"/>
      <c r="Y215" s="49"/>
      <c r="Z215" s="25"/>
    </row>
    <row r="216" spans="1:26" ht="14.25" customHeight="1" x14ac:dyDescent="0.3">
      <c r="A216" s="14" t="s">
        <v>57</v>
      </c>
      <c r="B216" s="40" t="s">
        <v>293</v>
      </c>
      <c r="C216" s="50" t="s">
        <v>97</v>
      </c>
      <c r="D216" s="51" t="s">
        <v>9</v>
      </c>
      <c r="E216" s="52" t="s">
        <v>9</v>
      </c>
      <c r="F216" s="76" t="s">
        <v>136</v>
      </c>
      <c r="G216" s="40"/>
      <c r="H216" s="47"/>
      <c r="I216" s="47"/>
      <c r="J216" s="47"/>
      <c r="K216" s="47"/>
      <c r="L216" s="47"/>
      <c r="M216" s="61">
        <v>250</v>
      </c>
      <c r="N216" s="77"/>
      <c r="O216" s="77"/>
      <c r="P216" s="47" t="s">
        <v>98</v>
      </c>
      <c r="Q216" s="48" t="s">
        <v>121</v>
      </c>
      <c r="R216" s="48"/>
      <c r="S216" s="47"/>
      <c r="T216" s="47"/>
      <c r="U216" s="47"/>
      <c r="V216" s="47" t="s">
        <v>10</v>
      </c>
      <c r="W216" s="47" t="s">
        <v>9</v>
      </c>
      <c r="X216" s="47" t="s">
        <v>10</v>
      </c>
      <c r="Y216" s="49"/>
      <c r="Z216" s="25" t="s">
        <v>172</v>
      </c>
    </row>
    <row r="217" spans="1:26" x14ac:dyDescent="0.3">
      <c r="B217" s="286" t="s">
        <v>165</v>
      </c>
      <c r="C217" s="286"/>
      <c r="D217" s="286"/>
      <c r="E217" s="286"/>
      <c r="F217" s="286"/>
      <c r="G217" s="65">
        <v>30</v>
      </c>
      <c r="H217" s="66"/>
      <c r="I217" s="66"/>
      <c r="J217" s="66"/>
      <c r="K217" s="66"/>
      <c r="L217" s="66"/>
      <c r="M217" s="78">
        <v>250</v>
      </c>
      <c r="N217" s="25"/>
      <c r="O217" s="25"/>
      <c r="P217" s="25"/>
      <c r="Q217" s="25"/>
      <c r="R217" s="25"/>
      <c r="S217" s="25"/>
      <c r="T217" s="25"/>
      <c r="U217" s="25"/>
      <c r="V217" s="25"/>
      <c r="W217" s="25"/>
      <c r="X217" s="25"/>
      <c r="Y217" s="25"/>
      <c r="Z217" s="25"/>
    </row>
  </sheetData>
  <autoFilter ref="A94:Z138" xr:uid="{00000000-0009-0000-0000-000002000000}"/>
  <mergeCells count="208">
    <mergeCell ref="C1:L4"/>
    <mergeCell ref="C6:L6"/>
    <mergeCell ref="A7:B7"/>
    <mergeCell ref="B8:D8"/>
    <mergeCell ref="B9:D9"/>
    <mergeCell ref="A11:A13"/>
    <mergeCell ref="B11:L13"/>
    <mergeCell ref="A18:B18"/>
    <mergeCell ref="C18:J18"/>
    <mergeCell ref="A19:B19"/>
    <mergeCell ref="C19:J19"/>
    <mergeCell ref="A20:B20"/>
    <mergeCell ref="C20:J20"/>
    <mergeCell ref="M11:M13"/>
    <mergeCell ref="A15:J15"/>
    <mergeCell ref="A16:B16"/>
    <mergeCell ref="C16:J16"/>
    <mergeCell ref="A17:B17"/>
    <mergeCell ref="C17:J17"/>
    <mergeCell ref="A24:B24"/>
    <mergeCell ref="C24:J24"/>
    <mergeCell ref="A25:B25"/>
    <mergeCell ref="C25:J25"/>
    <mergeCell ref="A26:B26"/>
    <mergeCell ref="C26:J26"/>
    <mergeCell ref="A21:B21"/>
    <mergeCell ref="C21:J21"/>
    <mergeCell ref="A22:B22"/>
    <mergeCell ref="C22:J22"/>
    <mergeCell ref="A23:B23"/>
    <mergeCell ref="C23:J23"/>
    <mergeCell ref="A30:B30"/>
    <mergeCell ref="C30:J30"/>
    <mergeCell ref="A31:B31"/>
    <mergeCell ref="C31:J31"/>
    <mergeCell ref="A32:B32"/>
    <mergeCell ref="C32:J32"/>
    <mergeCell ref="A27:B27"/>
    <mergeCell ref="C27:J27"/>
    <mergeCell ref="A28:B28"/>
    <mergeCell ref="C28:J28"/>
    <mergeCell ref="A29:B29"/>
    <mergeCell ref="C29:J29"/>
    <mergeCell ref="A36:J36"/>
    <mergeCell ref="A37:B37"/>
    <mergeCell ref="C37:J37"/>
    <mergeCell ref="A38:B38"/>
    <mergeCell ref="C38:J38"/>
    <mergeCell ref="A39:B39"/>
    <mergeCell ref="C39:J39"/>
    <mergeCell ref="A33:B33"/>
    <mergeCell ref="C33:J33"/>
    <mergeCell ref="A34:B34"/>
    <mergeCell ref="C34:J34"/>
    <mergeCell ref="A35:B35"/>
    <mergeCell ref="C35:J35"/>
    <mergeCell ref="A43:B43"/>
    <mergeCell ref="C43:J43"/>
    <mergeCell ref="A44:B44"/>
    <mergeCell ref="C44:J44"/>
    <mergeCell ref="A45:B45"/>
    <mergeCell ref="C45:J45"/>
    <mergeCell ref="A40:B40"/>
    <mergeCell ref="C40:J40"/>
    <mergeCell ref="A41:B41"/>
    <mergeCell ref="C41:J41"/>
    <mergeCell ref="A42:B42"/>
    <mergeCell ref="C42:J42"/>
    <mergeCell ref="N53:U53"/>
    <mergeCell ref="V53:X53"/>
    <mergeCell ref="Y53:Y57"/>
    <mergeCell ref="Z53:Z57"/>
    <mergeCell ref="N54:S54"/>
    <mergeCell ref="T54:U54"/>
    <mergeCell ref="V54:V57"/>
    <mergeCell ref="W54:W57"/>
    <mergeCell ref="B51:C51"/>
    <mergeCell ref="S55:S57"/>
    <mergeCell ref="T55:T57"/>
    <mergeCell ref="U55:U57"/>
    <mergeCell ref="X54:X57"/>
    <mergeCell ref="I55:I57"/>
    <mergeCell ref="J55:J57"/>
    <mergeCell ref="K55:K57"/>
    <mergeCell ref="L55:L57"/>
    <mergeCell ref="M55:M57"/>
    <mergeCell ref="C56:C57"/>
    <mergeCell ref="D56:D57"/>
    <mergeCell ref="E56:E57"/>
    <mergeCell ref="N56:N57"/>
    <mergeCell ref="O56:O57"/>
    <mergeCell ref="P56:P57"/>
    <mergeCell ref="N55:P55"/>
    <mergeCell ref="Q55:Q57"/>
    <mergeCell ref="R55:R57"/>
    <mergeCell ref="B83:F83"/>
    <mergeCell ref="B88:C88"/>
    <mergeCell ref="A90:A94"/>
    <mergeCell ref="B90:B94"/>
    <mergeCell ref="C90:E92"/>
    <mergeCell ref="F90:F94"/>
    <mergeCell ref="G90:G94"/>
    <mergeCell ref="H90:H94"/>
    <mergeCell ref="I90:M91"/>
    <mergeCell ref="C93:C94"/>
    <mergeCell ref="D93:D94"/>
    <mergeCell ref="E93:E94"/>
    <mergeCell ref="A53:A57"/>
    <mergeCell ref="B53:B57"/>
    <mergeCell ref="C53:E55"/>
    <mergeCell ref="F53:F57"/>
    <mergeCell ref="G53:G57"/>
    <mergeCell ref="H53:H57"/>
    <mergeCell ref="I53:M54"/>
    <mergeCell ref="S92:S94"/>
    <mergeCell ref="I92:I94"/>
    <mergeCell ref="J92:J94"/>
    <mergeCell ref="K92:K94"/>
    <mergeCell ref="L92:L94"/>
    <mergeCell ref="M92:M94"/>
    <mergeCell ref="Z90:Z94"/>
    <mergeCell ref="N91:S91"/>
    <mergeCell ref="T91:U91"/>
    <mergeCell ref="V91:V94"/>
    <mergeCell ref="W91:W94"/>
    <mergeCell ref="X91:X94"/>
    <mergeCell ref="T92:T94"/>
    <mergeCell ref="U92:U94"/>
    <mergeCell ref="N90:U90"/>
    <mergeCell ref="V90:X90"/>
    <mergeCell ref="Y90:Y94"/>
    <mergeCell ref="N93:N94"/>
    <mergeCell ref="O93:O94"/>
    <mergeCell ref="P93:P94"/>
    <mergeCell ref="N92:P92"/>
    <mergeCell ref="Q92:Q94"/>
    <mergeCell ref="R92:R94"/>
    <mergeCell ref="B137:F137"/>
    <mergeCell ref="B142:C142"/>
    <mergeCell ref="A144:A148"/>
    <mergeCell ref="B144:B148"/>
    <mergeCell ref="C144:E146"/>
    <mergeCell ref="F144:F148"/>
    <mergeCell ref="G144:G148"/>
    <mergeCell ref="H144:H148"/>
    <mergeCell ref="I144:M145"/>
    <mergeCell ref="C147:C148"/>
    <mergeCell ref="D147:D148"/>
    <mergeCell ref="E147:E148"/>
    <mergeCell ref="S146:S148"/>
    <mergeCell ref="I146:I148"/>
    <mergeCell ref="J146:J148"/>
    <mergeCell ref="K146:K148"/>
    <mergeCell ref="L146:L148"/>
    <mergeCell ref="M146:M148"/>
    <mergeCell ref="Z144:Z148"/>
    <mergeCell ref="N145:S145"/>
    <mergeCell ref="T145:U145"/>
    <mergeCell ref="V145:V148"/>
    <mergeCell ref="W145:W148"/>
    <mergeCell ref="X145:X148"/>
    <mergeCell ref="T146:T148"/>
    <mergeCell ref="U146:U148"/>
    <mergeCell ref="N144:U144"/>
    <mergeCell ref="V144:X144"/>
    <mergeCell ref="Y144:Y148"/>
    <mergeCell ref="N147:N148"/>
    <mergeCell ref="O147:O148"/>
    <mergeCell ref="P147:P148"/>
    <mergeCell ref="N146:P146"/>
    <mergeCell ref="Q146:Q148"/>
    <mergeCell ref="R146:R148"/>
    <mergeCell ref="B203:F203"/>
    <mergeCell ref="B208:C208"/>
    <mergeCell ref="A210:A214"/>
    <mergeCell ref="B210:B214"/>
    <mergeCell ref="C210:E212"/>
    <mergeCell ref="F210:F214"/>
    <mergeCell ref="G210:G214"/>
    <mergeCell ref="H210:H214"/>
    <mergeCell ref="I210:M211"/>
    <mergeCell ref="R212:R214"/>
    <mergeCell ref="S212:S214"/>
    <mergeCell ref="I212:I214"/>
    <mergeCell ref="J212:J214"/>
    <mergeCell ref="K212:K214"/>
    <mergeCell ref="L212:L214"/>
    <mergeCell ref="M212:M214"/>
    <mergeCell ref="Z210:Z214"/>
    <mergeCell ref="N211:S211"/>
    <mergeCell ref="T211:U211"/>
    <mergeCell ref="V211:V214"/>
    <mergeCell ref="W211:W214"/>
    <mergeCell ref="X211:X214"/>
    <mergeCell ref="T212:T214"/>
    <mergeCell ref="U212:U214"/>
    <mergeCell ref="N210:U210"/>
    <mergeCell ref="V210:X210"/>
    <mergeCell ref="Y210:Y214"/>
    <mergeCell ref="B217:F217"/>
    <mergeCell ref="C213:C214"/>
    <mergeCell ref="D213:D214"/>
    <mergeCell ref="E213:E214"/>
    <mergeCell ref="N213:N214"/>
    <mergeCell ref="O213:O214"/>
    <mergeCell ref="P213:P214"/>
    <mergeCell ref="N212:P212"/>
    <mergeCell ref="Q212:Q214"/>
  </mergeCells>
  <dataValidations count="14">
    <dataValidation type="list" errorStyle="information" allowBlank="1" showInputMessage="1" showErrorMessage="1" sqref="C58:C82 C95:C136 C149:C202 C215:C216" xr:uid="{0A5C68D6-BB12-45FA-89C8-9ECCF2A39AF6}">
      <formula1>types</formula1>
      <formula2>0</formula2>
    </dataValidation>
    <dataValidation type="list" allowBlank="1" showInputMessage="1" showErrorMessage="1" sqref="D58:E82 V58:X82 D95:E136 V95:X136 D149:E202 V149:X202 D215:E216 V215:X216" xr:uid="{2968616A-734A-4EB1-989A-A138A87BAD01}">
      <formula1>CH</formula1>
      <formula2>0</formula2>
    </dataValidation>
    <dataValidation type="list" allowBlank="1" showInputMessage="1" showErrorMessage="1" sqref="C17:J17" xr:uid="{172B22D6-5371-427B-97D8-F77183B36239}">
      <formula1>composante</formula1>
      <formula2>0</formula2>
    </dataValidation>
    <dataValidation type="list" allowBlank="1" showInputMessage="1" showErrorMessage="1" sqref="C16:J16" xr:uid="{233F5581-E5A8-41DF-A95D-5E2960500B6A}">
      <formula1>facultés</formula1>
      <formula2>0</formula2>
    </dataValidation>
    <dataValidation type="list" allowBlank="1" showInputMessage="1" showErrorMessage="1" sqref="C31:J31" xr:uid="{8D6C4736-A7C7-4541-8400-5333E09DC305}">
      <formula1>REP</formula1>
      <formula2>0</formula2>
    </dataValidation>
    <dataValidation type="list" allowBlank="1" showInputMessage="1" showErrorMessage="1" sqref="C35:J35" xr:uid="{AC159806-5D93-4436-9FEF-D953737CF37A}">
      <formula1>CHX</formula1>
      <formula2>0</formula2>
    </dataValidation>
    <dataValidation type="list" allowBlank="1" showInputMessage="1" showErrorMessage="1" sqref="C27:J27" xr:uid="{C65C4D3D-85C2-4919-B73A-1685A8293442}">
      <formula1>régimes2</formula1>
      <formula2>0</formula2>
    </dataValidation>
    <dataValidation type="list" allowBlank="1" showInputMessage="1" showErrorMessage="1" sqref="C34:J34" xr:uid="{7E66E89E-599F-4167-B575-DC04AC488220}">
      <formula1>type</formula1>
      <formula2>0</formula2>
    </dataValidation>
    <dataValidation type="list" allowBlank="1" showInputMessage="1" showErrorMessage="1" sqref="C28:J29 A82" xr:uid="{1A2B93B2-E815-47E1-AABA-CC4152880B81}">
      <formula1>ON</formula1>
      <formula2>0</formula2>
    </dataValidation>
    <dataValidation type="list" allowBlank="1" showInputMessage="1" showErrorMessage="1" sqref="A58:A81 A95:A136 A149:A200 A215:A216" xr:uid="{608786BC-ACCC-4A2D-BE51-E93BC3CDF61F}">
      <formula1>semestre</formula1>
      <formula2>0</formula2>
    </dataValidation>
    <dataValidation type="list" allowBlank="1" showInputMessage="1" showErrorMessage="1" sqref="U83" xr:uid="{D429EA75-E499-4726-A7C8-0305499578ED}">
      <formula1>"Intégrée,Ecrit,Oral,Ecrit ou Oral,Ecrit et Oral,Rapport et soutenance"</formula1>
      <formula2>0</formula2>
    </dataValidation>
    <dataValidation type="list" allowBlank="1" showInputMessage="1" showErrorMessage="1" sqref="Q83:R84 U84" xr:uid="{0FDFCDCF-203F-4861-B612-5FBB37761B23}">
      <formula1>"Ecrit,Oral,Ecrit ou Oral,Ecrit et Oral: Rapport et soutenance"</formula1>
      <formula2>0</formula2>
    </dataValidation>
    <dataValidation type="list" allowBlank="1" showInputMessage="1" showErrorMessage="1" sqref="V83:X84" xr:uid="{1EE341A9-B5EC-423F-9295-FF53562D0697}">
      <formula1>"O,N"</formula1>
      <formula2>0</formula2>
    </dataValidation>
    <dataValidation type="list" allowBlank="1" showInputMessage="1" showErrorMessage="1" sqref="C84" xr:uid="{4FB46B08-5EB6-4192-8203-685F9BA39873}">
      <formula1>"Bloc,Itinéraire,UE,ECUE"</formula1>
      <formula2>0</formula2>
    </dataValidation>
  </dataValidations>
  <hyperlinks>
    <hyperlink ref="C19" r:id="rId1" xr:uid="{EC9C5816-BDB6-41D9-B7DA-DF10F9237041}"/>
    <hyperlink ref="C21" r:id="rId2" xr:uid="{966488CD-83E9-4B29-BA85-E68A0C0312DD}"/>
    <hyperlink ref="C22" r:id="rId3" xr:uid="{AEADC4C4-7546-49D5-BDBF-DB36E33B8F82}"/>
    <hyperlink ref="B49" location="'4. Maquette'!A23" display="Semestre 1" xr:uid="{4EA93662-2316-47FA-BEDE-39CE32C56488}"/>
    <hyperlink ref="C49" location="'4. Maquette'!A134" display="Semestre 2" xr:uid="{5A01BCEA-2E64-4441-99A4-0435B095CE4C}"/>
    <hyperlink ref="D49" location="'4. Maquette'!A245" display="Semestre 3" xr:uid="{6513BEA3-92EF-454A-8E97-AB525A837059}"/>
    <hyperlink ref="E49" location="'4. Maquette'!A356" display="Semestre 4" xr:uid="{CDC0A892-AECC-4518-AB70-C780674C91B0}"/>
    <hyperlink ref="B86" location="'4. Maquette'!A23" display="Semestre 1" xr:uid="{E1A2D158-F778-42BB-B4C9-D13DBF948DBE}"/>
    <hyperlink ref="C86" location="'4. Maquette'!A134" display="Semestre 2" xr:uid="{9505F1D1-8525-4C74-BC86-46D3F237B09C}"/>
    <hyperlink ref="D86" location="'4. Maquette'!A245" display="Semestre 3" xr:uid="{A5D37E7F-B1B5-41B7-909B-7AA30F4182E4}"/>
    <hyperlink ref="E86" location="'4. Maquette'!A356" display="Semestre 4" xr:uid="{96564A7C-2342-4B30-A331-1FD1F8080F8A}"/>
    <hyperlink ref="B140" location="'4. Maquette'!A23" display="Semestre 1" xr:uid="{C6E0CAD9-789F-490A-ACD8-F94D4EF57596}"/>
    <hyperlink ref="C140" location="'4. Maquette'!A134" display="Semestre 2" xr:uid="{050CAF07-D4CF-41DD-A6C2-786B4A57EF34}"/>
    <hyperlink ref="D140" location="'4. Maquette'!A245" display="Semestre 3" xr:uid="{520511C5-7C85-4A88-AB37-5772170949E3}"/>
    <hyperlink ref="E140" location="'4. Maquette'!A356" display="Semestre 4" xr:uid="{259992B5-D9D3-4035-9CCE-29FBE6FF0DC3}"/>
    <hyperlink ref="B206" location="'4. Maquette'!A23" display="Semestre 1" xr:uid="{4A365979-5F15-48E5-8A39-09A403BA42ED}"/>
    <hyperlink ref="C206" location="'4. Maquette'!A134" display="Semestre 2" xr:uid="{EFF1E807-D7A0-4E29-8C12-4212A2C767A0}"/>
    <hyperlink ref="D206" location="'4. Maquette'!A245" display="Semestre 3" xr:uid="{6004C0DF-0DD0-4687-AB89-58907F9A28A5}"/>
    <hyperlink ref="E206" location="'4. Maquette'!A356" display="Semestre 4" xr:uid="{2ECCB337-E70E-4F88-9EAF-958C9F4DDF17}"/>
  </hyperlinks>
  <pageMargins left="0.25" right="0.25" top="0.75" bottom="0.75" header="0.3" footer="0.3"/>
  <pageSetup paperSize="8" scale="16" orientation="landscape" horizontalDpi="300"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5EB25-D74B-4326-A409-AC54897C3FE6}">
  <sheetPr>
    <tabColor theme="5" tint="0.59999389629810485"/>
    <pageSetUpPr fitToPage="1"/>
  </sheetPr>
  <dimension ref="A1:Z217"/>
  <sheetViews>
    <sheetView showGridLines="0" topLeftCell="A84" zoomScale="90" zoomScaleNormal="90" workbookViewId="0">
      <selection activeCell="B97" sqref="B97"/>
    </sheetView>
  </sheetViews>
  <sheetFormatPr baseColWidth="10" defaultColWidth="11.19921875" defaultRowHeight="14.4" x14ac:dyDescent="0.3"/>
  <cols>
    <col min="1" max="1" width="13.19921875" style="1" customWidth="1"/>
    <col min="2" max="2" width="9.5" style="1" customWidth="1"/>
    <col min="3" max="5" width="11.19921875" style="1"/>
    <col min="6" max="6" width="55.69921875" style="1" customWidth="1"/>
    <col min="7" max="7" width="8.19921875" style="1" customWidth="1"/>
    <col min="8" max="8" width="3.796875" style="3" customWidth="1"/>
    <col min="9" max="10" width="5.69921875" style="3" customWidth="1"/>
    <col min="11" max="11" width="8.19921875" style="3" customWidth="1"/>
    <col min="12" max="12" width="13.796875" style="3" customWidth="1"/>
    <col min="13" max="13" width="20.69921875" style="3" customWidth="1"/>
    <col min="14" max="16" width="5.69921875" style="1" customWidth="1"/>
    <col min="17" max="17" width="13.69921875" style="1" customWidth="1"/>
    <col min="18" max="24" width="11.19921875" style="1"/>
    <col min="25" max="25" width="14.19921875" style="1" customWidth="1"/>
    <col min="26" max="26" width="51.796875" style="1" customWidth="1"/>
    <col min="27" max="16384" width="11.19921875" style="1"/>
  </cols>
  <sheetData>
    <row r="1" spans="1:13" ht="25.5" customHeight="1" x14ac:dyDescent="0.3">
      <c r="C1" s="314" t="s">
        <v>11</v>
      </c>
      <c r="D1" s="314"/>
      <c r="E1" s="314"/>
      <c r="F1" s="314"/>
      <c r="G1" s="314"/>
      <c r="H1" s="314"/>
      <c r="I1" s="314"/>
      <c r="J1" s="314"/>
      <c r="K1" s="314"/>
      <c r="L1" s="2"/>
    </row>
    <row r="2" spans="1:13" ht="25.8" x14ac:dyDescent="0.3">
      <c r="C2" s="314"/>
      <c r="D2" s="314"/>
      <c r="E2" s="314"/>
      <c r="F2" s="314"/>
      <c r="G2" s="314"/>
      <c r="H2" s="314"/>
      <c r="I2" s="314"/>
      <c r="J2" s="314"/>
      <c r="K2" s="314"/>
      <c r="L2" s="2"/>
    </row>
    <row r="3" spans="1:13" ht="12.75" customHeight="1" x14ac:dyDescent="0.3">
      <c r="C3" s="314"/>
      <c r="D3" s="314"/>
      <c r="E3" s="314"/>
      <c r="F3" s="314"/>
      <c r="G3" s="314"/>
      <c r="H3" s="314"/>
      <c r="I3" s="314"/>
      <c r="J3" s="314"/>
      <c r="K3" s="314"/>
      <c r="L3" s="2"/>
    </row>
    <row r="4" spans="1:13" ht="3" customHeight="1" x14ac:dyDescent="0.3">
      <c r="C4" s="314"/>
      <c r="D4" s="314"/>
      <c r="E4" s="314"/>
      <c r="F4" s="314"/>
      <c r="G4" s="314"/>
      <c r="H4" s="314"/>
      <c r="I4" s="314"/>
      <c r="J4" s="314"/>
      <c r="K4" s="314"/>
      <c r="L4" s="2"/>
    </row>
    <row r="6" spans="1:13" ht="45" customHeight="1" x14ac:dyDescent="0.3">
      <c r="C6" s="315" t="s">
        <v>0</v>
      </c>
      <c r="D6" s="315"/>
      <c r="E6" s="315"/>
      <c r="F6" s="315"/>
      <c r="G6" s="315"/>
      <c r="H6" s="315"/>
      <c r="I6" s="315"/>
      <c r="J6" s="315"/>
      <c r="K6" s="315"/>
      <c r="L6" s="79"/>
    </row>
    <row r="7" spans="1:13" x14ac:dyDescent="0.3">
      <c r="A7" s="316" t="s">
        <v>12</v>
      </c>
      <c r="B7" s="316"/>
    </row>
    <row r="8" spans="1:13" x14ac:dyDescent="0.3">
      <c r="A8" s="80" t="s">
        <v>13</v>
      </c>
      <c r="B8" s="317">
        <f>'[3]2. MCCC spécifiques'!$F$2</f>
        <v>0</v>
      </c>
      <c r="C8" s="317"/>
      <c r="D8" s="317"/>
      <c r="E8" s="5"/>
    </row>
    <row r="9" spans="1:13" x14ac:dyDescent="0.3">
      <c r="A9" s="80" t="s">
        <v>14</v>
      </c>
      <c r="B9" s="301"/>
      <c r="C9" s="301"/>
      <c r="D9" s="301"/>
      <c r="E9" s="5"/>
    </row>
    <row r="11" spans="1:13" ht="14.25" customHeight="1" x14ac:dyDescent="0.3">
      <c r="A11" s="326" t="s">
        <v>15</v>
      </c>
      <c r="B11" s="319" t="s">
        <v>16</v>
      </c>
      <c r="C11" s="319"/>
      <c r="D11" s="319"/>
      <c r="E11" s="319"/>
      <c r="F11" s="319"/>
      <c r="G11" s="319"/>
      <c r="H11" s="319"/>
      <c r="I11" s="319"/>
      <c r="J11" s="319"/>
      <c r="K11" s="319"/>
      <c r="L11" s="324" t="s">
        <v>17</v>
      </c>
      <c r="M11" s="311"/>
    </row>
    <row r="12" spans="1:13" ht="14.25" customHeight="1" x14ac:dyDescent="0.3">
      <c r="A12" s="326"/>
      <c r="B12" s="319"/>
      <c r="C12" s="319"/>
      <c r="D12" s="319"/>
      <c r="E12" s="319"/>
      <c r="F12" s="319"/>
      <c r="G12" s="319"/>
      <c r="H12" s="319"/>
      <c r="I12" s="319"/>
      <c r="J12" s="319"/>
      <c r="K12" s="319"/>
      <c r="L12" s="324"/>
      <c r="M12" s="311"/>
    </row>
    <row r="13" spans="1:13" ht="13.5" customHeight="1" x14ac:dyDescent="0.3">
      <c r="A13" s="326"/>
      <c r="B13" s="319"/>
      <c r="C13" s="319"/>
      <c r="D13" s="319"/>
      <c r="E13" s="319"/>
      <c r="F13" s="319"/>
      <c r="G13" s="319"/>
      <c r="H13" s="319"/>
      <c r="I13" s="319"/>
      <c r="J13" s="319"/>
      <c r="K13" s="319"/>
      <c r="L13" s="324"/>
      <c r="M13" s="311"/>
    </row>
    <row r="14" spans="1:13" ht="13.5" customHeight="1" x14ac:dyDescent="0.3">
      <c r="A14" s="7"/>
      <c r="B14" s="81"/>
      <c r="C14" s="81"/>
      <c r="D14" s="81"/>
      <c r="E14" s="81"/>
      <c r="F14" s="81"/>
      <c r="G14" s="81"/>
      <c r="H14" s="81"/>
      <c r="I14" s="81"/>
      <c r="J14" s="81"/>
      <c r="K14" s="81"/>
      <c r="L14" s="81"/>
      <c r="M14" s="6"/>
    </row>
    <row r="15" spans="1:13" ht="21" customHeight="1" x14ac:dyDescent="0.3">
      <c r="A15" s="325" t="s">
        <v>18</v>
      </c>
      <c r="B15" s="325"/>
      <c r="C15" s="325"/>
      <c r="D15" s="325"/>
      <c r="E15" s="325"/>
      <c r="F15" s="325"/>
      <c r="G15" s="325"/>
      <c r="H15" s="325"/>
      <c r="I15" s="325"/>
      <c r="J15" s="81"/>
      <c r="K15" s="81"/>
      <c r="L15" s="81"/>
      <c r="M15" s="6"/>
    </row>
    <row r="16" spans="1:13" ht="18" customHeight="1" x14ac:dyDescent="0.3">
      <c r="A16" s="307" t="s">
        <v>1</v>
      </c>
      <c r="B16" s="307"/>
      <c r="C16" s="313" t="s">
        <v>2</v>
      </c>
      <c r="D16" s="313"/>
      <c r="E16" s="313"/>
      <c r="F16" s="313"/>
      <c r="G16" s="313"/>
      <c r="H16" s="313"/>
      <c r="I16" s="313"/>
      <c r="J16" s="81"/>
      <c r="K16" s="81"/>
      <c r="L16" s="81"/>
      <c r="M16" s="6"/>
    </row>
    <row r="17" spans="1:13" ht="18" customHeight="1" x14ac:dyDescent="0.3">
      <c r="A17" s="307" t="s">
        <v>3</v>
      </c>
      <c r="B17" s="307"/>
      <c r="C17" s="308" t="s">
        <v>4</v>
      </c>
      <c r="D17" s="308"/>
      <c r="E17" s="308"/>
      <c r="F17" s="308"/>
      <c r="G17" s="308"/>
      <c r="H17" s="308"/>
      <c r="I17" s="308"/>
      <c r="J17" s="81"/>
      <c r="K17" s="81"/>
      <c r="L17" s="81"/>
      <c r="M17" s="6"/>
    </row>
    <row r="18" spans="1:13" ht="18" customHeight="1" x14ac:dyDescent="0.3">
      <c r="A18" s="307" t="s">
        <v>19</v>
      </c>
      <c r="B18" s="307"/>
      <c r="C18" s="308" t="s">
        <v>20</v>
      </c>
      <c r="D18" s="308"/>
      <c r="E18" s="308"/>
      <c r="F18" s="308"/>
      <c r="G18" s="308"/>
      <c r="H18" s="308"/>
      <c r="I18" s="308"/>
      <c r="J18" s="81"/>
      <c r="K18" s="81"/>
      <c r="L18" s="81"/>
      <c r="M18" s="6"/>
    </row>
    <row r="19" spans="1:13" ht="18" customHeight="1" x14ac:dyDescent="0.3">
      <c r="A19" s="307" t="s">
        <v>21</v>
      </c>
      <c r="B19" s="307"/>
      <c r="C19" s="308" t="s">
        <v>22</v>
      </c>
      <c r="D19" s="308"/>
      <c r="E19" s="308"/>
      <c r="F19" s="308"/>
      <c r="G19" s="308"/>
      <c r="H19" s="308"/>
      <c r="I19" s="308"/>
      <c r="J19" s="81"/>
      <c r="K19" s="81"/>
      <c r="L19" s="81"/>
      <c r="M19" s="6"/>
    </row>
    <row r="20" spans="1:13" ht="18" customHeight="1" x14ac:dyDescent="0.3">
      <c r="A20" s="307" t="s">
        <v>23</v>
      </c>
      <c r="B20" s="307"/>
      <c r="C20" s="308" t="s">
        <v>346</v>
      </c>
      <c r="D20" s="308"/>
      <c r="E20" s="308"/>
      <c r="F20" s="308"/>
      <c r="G20" s="308"/>
      <c r="H20" s="308"/>
      <c r="I20" s="308"/>
      <c r="J20" s="81"/>
      <c r="K20" s="81"/>
      <c r="L20" s="81"/>
      <c r="M20" s="6"/>
    </row>
    <row r="21" spans="1:13" ht="18" customHeight="1" x14ac:dyDescent="0.3">
      <c r="A21" s="307" t="s">
        <v>5</v>
      </c>
      <c r="B21" s="307"/>
      <c r="C21" s="308" t="s">
        <v>25</v>
      </c>
      <c r="D21" s="308"/>
      <c r="E21" s="308"/>
      <c r="F21" s="308"/>
      <c r="G21" s="308"/>
      <c r="H21" s="308"/>
      <c r="I21" s="308"/>
      <c r="J21" s="81"/>
      <c r="K21" s="81"/>
      <c r="L21" s="81"/>
      <c r="M21" s="6"/>
    </row>
    <row r="22" spans="1:13" ht="18" customHeight="1" x14ac:dyDescent="0.3">
      <c r="A22" s="307" t="s">
        <v>6</v>
      </c>
      <c r="B22" s="307"/>
      <c r="C22" s="308" t="s">
        <v>347</v>
      </c>
      <c r="D22" s="308"/>
      <c r="E22" s="308"/>
      <c r="F22" s="308"/>
      <c r="G22" s="308"/>
      <c r="H22" s="308"/>
      <c r="I22" s="308"/>
      <c r="J22" s="81"/>
      <c r="K22" s="81"/>
      <c r="L22" s="81"/>
      <c r="M22" s="6"/>
    </row>
    <row r="23" spans="1:13" ht="18" customHeight="1" x14ac:dyDescent="0.3">
      <c r="A23" s="307" t="s">
        <v>26</v>
      </c>
      <c r="B23" s="307"/>
      <c r="C23" s="308"/>
      <c r="D23" s="308"/>
      <c r="E23" s="308"/>
      <c r="F23" s="308"/>
      <c r="G23" s="308"/>
      <c r="H23" s="308"/>
      <c r="I23" s="308"/>
      <c r="J23" s="81"/>
      <c r="K23" s="81"/>
      <c r="L23" s="81"/>
      <c r="M23" s="6"/>
    </row>
    <row r="24" spans="1:13" ht="18" customHeight="1" x14ac:dyDescent="0.3">
      <c r="A24" s="307" t="s">
        <v>27</v>
      </c>
      <c r="B24" s="307"/>
      <c r="C24" s="308" t="s">
        <v>28</v>
      </c>
      <c r="D24" s="308"/>
      <c r="E24" s="308"/>
      <c r="F24" s="308"/>
      <c r="G24" s="308"/>
      <c r="H24" s="308"/>
      <c r="I24" s="308"/>
      <c r="J24" s="81"/>
      <c r="K24" s="81"/>
      <c r="L24" s="81"/>
      <c r="M24" s="6"/>
    </row>
    <row r="25" spans="1:13" ht="18" customHeight="1" x14ac:dyDescent="0.3">
      <c r="A25" s="307" t="s">
        <v>29</v>
      </c>
      <c r="B25" s="307"/>
      <c r="C25" s="308"/>
      <c r="D25" s="308"/>
      <c r="E25" s="308"/>
      <c r="F25" s="308"/>
      <c r="G25" s="308"/>
      <c r="H25" s="308"/>
      <c r="I25" s="308"/>
      <c r="J25" s="81"/>
      <c r="K25" s="81"/>
      <c r="L25" s="81"/>
      <c r="M25" s="6"/>
    </row>
    <row r="26" spans="1:13" ht="18" customHeight="1" x14ac:dyDescent="0.3">
      <c r="A26" s="307" t="s">
        <v>30</v>
      </c>
      <c r="B26" s="307"/>
      <c r="C26" s="308" t="s">
        <v>31</v>
      </c>
      <c r="D26" s="308"/>
      <c r="E26" s="308"/>
      <c r="F26" s="308"/>
      <c r="G26" s="308"/>
      <c r="H26" s="308"/>
      <c r="I26" s="308"/>
      <c r="J26" s="81"/>
      <c r="K26" s="81"/>
      <c r="L26" s="81"/>
      <c r="M26" s="6"/>
    </row>
    <row r="27" spans="1:13" ht="18" customHeight="1" x14ac:dyDescent="0.3">
      <c r="A27" s="307" t="s">
        <v>32</v>
      </c>
      <c r="B27" s="307"/>
      <c r="C27" s="310" t="s">
        <v>348</v>
      </c>
      <c r="D27" s="310"/>
      <c r="E27" s="310"/>
      <c r="F27" s="310"/>
      <c r="G27" s="310"/>
      <c r="H27" s="310"/>
      <c r="I27" s="310"/>
      <c r="J27" s="81"/>
      <c r="K27" s="81"/>
      <c r="L27" s="81"/>
      <c r="M27" s="6"/>
    </row>
    <row r="28" spans="1:13" ht="18" customHeight="1" x14ac:dyDescent="0.3">
      <c r="A28" s="307" t="s">
        <v>33</v>
      </c>
      <c r="B28" s="307"/>
      <c r="C28" s="308"/>
      <c r="D28" s="308"/>
      <c r="E28" s="308"/>
      <c r="F28" s="308"/>
      <c r="G28" s="308"/>
      <c r="H28" s="308"/>
      <c r="I28" s="308"/>
      <c r="J28" s="81"/>
      <c r="K28" s="81"/>
      <c r="L28" s="81"/>
      <c r="M28" s="6"/>
    </row>
    <row r="29" spans="1:13" ht="18" customHeight="1" x14ac:dyDescent="0.3">
      <c r="A29" s="307" t="s">
        <v>34</v>
      </c>
      <c r="B29" s="307"/>
      <c r="C29" s="308" t="s">
        <v>9</v>
      </c>
      <c r="D29" s="308"/>
      <c r="E29" s="308"/>
      <c r="F29" s="308"/>
      <c r="G29" s="308"/>
      <c r="H29" s="308"/>
      <c r="I29" s="308"/>
      <c r="J29" s="81"/>
      <c r="K29" s="81"/>
      <c r="L29" s="81"/>
      <c r="M29" s="6"/>
    </row>
    <row r="30" spans="1:13" ht="18.75" customHeight="1" x14ac:dyDescent="0.3">
      <c r="A30" s="307" t="s">
        <v>35</v>
      </c>
      <c r="B30" s="307"/>
      <c r="C30" s="308"/>
      <c r="D30" s="308"/>
      <c r="E30" s="308"/>
      <c r="F30" s="308"/>
      <c r="G30" s="308"/>
      <c r="H30" s="308"/>
      <c r="I30" s="308"/>
      <c r="J30" s="81"/>
      <c r="K30" s="81"/>
      <c r="L30" s="81"/>
      <c r="M30" s="6"/>
    </row>
    <row r="31" spans="1:13" ht="18" customHeight="1" x14ac:dyDescent="0.3">
      <c r="A31" s="307" t="s">
        <v>36</v>
      </c>
      <c r="B31" s="307"/>
      <c r="C31" s="308" t="s">
        <v>9</v>
      </c>
      <c r="D31" s="308"/>
      <c r="E31" s="308"/>
      <c r="F31" s="308"/>
      <c r="G31" s="308"/>
      <c r="H31" s="308"/>
      <c r="I31" s="308"/>
      <c r="J31" s="81"/>
      <c r="K31" s="81"/>
      <c r="L31" s="81"/>
      <c r="M31" s="6"/>
    </row>
    <row r="32" spans="1:13" ht="18" customHeight="1" x14ac:dyDescent="0.3">
      <c r="A32" s="307" t="s">
        <v>37</v>
      </c>
      <c r="B32" s="307"/>
      <c r="C32" s="309"/>
      <c r="D32" s="309"/>
      <c r="E32" s="309"/>
      <c r="F32" s="309"/>
      <c r="G32" s="309"/>
      <c r="H32" s="309"/>
      <c r="I32" s="309"/>
      <c r="J32" s="81"/>
      <c r="K32" s="81"/>
      <c r="L32" s="81"/>
      <c r="M32" s="6"/>
    </row>
    <row r="33" spans="1:13" ht="33" customHeight="1" x14ac:dyDescent="0.3">
      <c r="A33" s="305" t="s">
        <v>38</v>
      </c>
      <c r="B33" s="305"/>
      <c r="C33" s="308" t="s">
        <v>39</v>
      </c>
      <c r="D33" s="308"/>
      <c r="E33" s="308"/>
      <c r="F33" s="308"/>
      <c r="G33" s="308"/>
      <c r="H33" s="308"/>
      <c r="I33" s="308"/>
      <c r="J33" s="81"/>
      <c r="K33" s="81"/>
      <c r="L33" s="81"/>
      <c r="M33" s="6"/>
    </row>
    <row r="34" spans="1:13" ht="18" customHeight="1" x14ac:dyDescent="0.3">
      <c r="A34" s="307" t="s">
        <v>40</v>
      </c>
      <c r="B34" s="307"/>
      <c r="C34" s="308" t="s">
        <v>41</v>
      </c>
      <c r="D34" s="308"/>
      <c r="E34" s="308"/>
      <c r="F34" s="308"/>
      <c r="G34" s="308"/>
      <c r="H34" s="308"/>
      <c r="I34" s="308"/>
      <c r="J34" s="81"/>
      <c r="K34" s="81"/>
      <c r="L34" s="81"/>
      <c r="M34" s="6"/>
    </row>
    <row r="35" spans="1:13" ht="18" customHeight="1" x14ac:dyDescent="0.3">
      <c r="A35" s="307" t="s">
        <v>42</v>
      </c>
      <c r="B35" s="307"/>
      <c r="C35" s="308" t="s">
        <v>9</v>
      </c>
      <c r="D35" s="308"/>
      <c r="E35" s="308"/>
      <c r="F35" s="308"/>
      <c r="G35" s="308"/>
      <c r="H35" s="308"/>
      <c r="I35" s="308"/>
      <c r="J35" s="81"/>
      <c r="K35" s="81"/>
      <c r="L35" s="81"/>
      <c r="M35" s="6"/>
    </row>
    <row r="36" spans="1:13" ht="17.25" customHeight="1" x14ac:dyDescent="0.4">
      <c r="A36" s="323" t="s">
        <v>43</v>
      </c>
      <c r="B36" s="323"/>
      <c r="C36" s="323"/>
      <c r="D36" s="323"/>
      <c r="E36" s="323"/>
      <c r="F36" s="323"/>
      <c r="G36" s="323"/>
      <c r="H36" s="323"/>
      <c r="I36" s="323"/>
      <c r="J36" s="81"/>
      <c r="K36" s="81"/>
      <c r="L36" s="81"/>
      <c r="M36" s="6"/>
    </row>
    <row r="37" spans="1:13" ht="18" customHeight="1" x14ac:dyDescent="0.3">
      <c r="A37" s="300" t="s">
        <v>44</v>
      </c>
      <c r="B37" s="300"/>
      <c r="C37" s="322">
        <v>108</v>
      </c>
      <c r="D37" s="322"/>
      <c r="E37" s="322"/>
      <c r="F37" s="322"/>
      <c r="G37" s="322"/>
      <c r="H37" s="322"/>
      <c r="I37" s="322"/>
      <c r="J37" s="81"/>
      <c r="K37" s="81"/>
      <c r="L37" s="81"/>
      <c r="M37" s="6"/>
    </row>
    <row r="38" spans="1:13" ht="18" customHeight="1" x14ac:dyDescent="0.3">
      <c r="A38" s="300" t="s">
        <v>45</v>
      </c>
      <c r="B38" s="300"/>
      <c r="C38" s="322">
        <v>36</v>
      </c>
      <c r="D38" s="322"/>
      <c r="E38" s="322"/>
      <c r="F38" s="322"/>
      <c r="G38" s="322"/>
      <c r="H38" s="322"/>
      <c r="I38" s="322"/>
      <c r="J38" s="81"/>
      <c r="K38" s="81"/>
      <c r="L38" s="81"/>
      <c r="M38" s="6"/>
    </row>
    <row r="39" spans="1:13" ht="18" customHeight="1" x14ac:dyDescent="0.3">
      <c r="A39" s="300" t="s">
        <v>46</v>
      </c>
      <c r="B39" s="300"/>
      <c r="C39" s="322"/>
      <c r="D39" s="322"/>
      <c r="E39" s="322"/>
      <c r="F39" s="322"/>
      <c r="G39" s="322"/>
      <c r="H39" s="322"/>
      <c r="I39" s="322"/>
      <c r="J39" s="81"/>
      <c r="K39" s="81"/>
      <c r="L39" s="81"/>
      <c r="M39" s="6"/>
    </row>
    <row r="40" spans="1:13" ht="18" customHeight="1" x14ac:dyDescent="0.3">
      <c r="A40" s="300" t="s">
        <v>47</v>
      </c>
      <c r="B40" s="300"/>
      <c r="C40" s="322"/>
      <c r="D40" s="322"/>
      <c r="E40" s="322"/>
      <c r="F40" s="322"/>
      <c r="G40" s="322"/>
      <c r="H40" s="322"/>
      <c r="I40" s="322"/>
      <c r="J40" s="81"/>
      <c r="K40" s="81"/>
      <c r="L40" s="81"/>
      <c r="M40" s="6"/>
    </row>
    <row r="41" spans="1:13" ht="18" customHeight="1" x14ac:dyDescent="0.3">
      <c r="A41" s="300" t="s">
        <v>48</v>
      </c>
      <c r="B41" s="300"/>
      <c r="C41" s="322">
        <v>24</v>
      </c>
      <c r="D41" s="322"/>
      <c r="E41" s="322"/>
      <c r="F41" s="322"/>
      <c r="G41" s="322"/>
      <c r="H41" s="322"/>
      <c r="I41" s="322"/>
      <c r="J41" s="81"/>
      <c r="K41" s="81"/>
      <c r="L41" s="81"/>
      <c r="M41" s="6"/>
    </row>
    <row r="42" spans="1:13" ht="18" customHeight="1" x14ac:dyDescent="0.3">
      <c r="A42" s="300" t="s">
        <v>49</v>
      </c>
      <c r="B42" s="300"/>
      <c r="C42" s="322">
        <v>36</v>
      </c>
      <c r="D42" s="322"/>
      <c r="E42" s="322"/>
      <c r="F42" s="322"/>
      <c r="G42" s="322"/>
      <c r="H42" s="322"/>
      <c r="I42" s="322"/>
      <c r="J42" s="81"/>
      <c r="K42" s="81"/>
      <c r="L42" s="81"/>
      <c r="M42" s="6"/>
    </row>
    <row r="43" spans="1:13" ht="18" customHeight="1" x14ac:dyDescent="0.3">
      <c r="A43" s="300" t="s">
        <v>50</v>
      </c>
      <c r="B43" s="300"/>
      <c r="C43" s="322"/>
      <c r="D43" s="322"/>
      <c r="E43" s="322"/>
      <c r="F43" s="322"/>
      <c r="G43" s="322"/>
      <c r="H43" s="322"/>
      <c r="I43" s="322"/>
      <c r="J43" s="81"/>
      <c r="K43" s="81"/>
      <c r="L43" s="81"/>
      <c r="M43" s="6"/>
    </row>
    <row r="44" spans="1:13" ht="18" customHeight="1" x14ac:dyDescent="0.3">
      <c r="A44" s="300" t="s">
        <v>51</v>
      </c>
      <c r="B44" s="300"/>
      <c r="C44" s="322"/>
      <c r="D44" s="322"/>
      <c r="E44" s="322"/>
      <c r="F44" s="322"/>
      <c r="G44" s="322"/>
      <c r="H44" s="322"/>
      <c r="I44" s="322"/>
      <c r="J44" s="81"/>
      <c r="K44" s="81"/>
      <c r="L44" s="81"/>
      <c r="M44" s="6"/>
    </row>
    <row r="45" spans="1:13" ht="18" customHeight="1" x14ac:dyDescent="0.3">
      <c r="A45" s="300" t="s">
        <v>52</v>
      </c>
      <c r="B45" s="300"/>
      <c r="C45" s="322"/>
      <c r="D45" s="322"/>
      <c r="E45" s="322"/>
      <c r="F45" s="322"/>
      <c r="G45" s="322"/>
      <c r="H45" s="322"/>
      <c r="I45" s="322"/>
      <c r="J45" s="81"/>
      <c r="K45" s="81"/>
      <c r="L45" s="81"/>
      <c r="M45" s="6"/>
    </row>
    <row r="46" spans="1:13" ht="13.5" customHeight="1" x14ac:dyDescent="0.3">
      <c r="A46" s="7"/>
      <c r="B46" s="81"/>
      <c r="C46" s="81"/>
      <c r="D46" s="81"/>
      <c r="E46" s="81"/>
      <c r="F46" s="81"/>
      <c r="G46" s="81"/>
      <c r="H46" s="81"/>
      <c r="I46" s="81"/>
      <c r="J46" s="81"/>
      <c r="K46" s="81"/>
      <c r="L46" s="81"/>
      <c r="M46" s="6"/>
    </row>
    <row r="47" spans="1:13" ht="13.5" customHeight="1" x14ac:dyDescent="0.3">
      <c r="A47" s="7"/>
      <c r="B47" s="81"/>
      <c r="C47" s="81"/>
      <c r="D47" s="81"/>
      <c r="E47" s="81"/>
      <c r="F47" s="81"/>
      <c r="G47" s="81"/>
      <c r="H47" s="81"/>
      <c r="I47" s="81"/>
      <c r="J47" s="81"/>
      <c r="K47" s="81"/>
      <c r="L47" s="81"/>
      <c r="M47" s="6"/>
    </row>
    <row r="48" spans="1:13" ht="13.5" customHeight="1" x14ac:dyDescent="0.3">
      <c r="A48" s="7"/>
      <c r="B48" s="81"/>
      <c r="C48" s="81"/>
      <c r="D48" s="81"/>
      <c r="E48" s="81"/>
      <c r="F48" s="81"/>
      <c r="G48" s="81"/>
      <c r="H48" s="81"/>
      <c r="I48" s="81"/>
      <c r="J48" s="81"/>
      <c r="K48" s="81"/>
      <c r="L48" s="81"/>
      <c r="M48" s="6"/>
    </row>
    <row r="49" spans="1:26" ht="17.399999999999999" x14ac:dyDescent="0.3">
      <c r="A49" s="9" t="s">
        <v>53</v>
      </c>
      <c r="B49" s="10" t="s">
        <v>54</v>
      </c>
      <c r="C49" s="11" t="s">
        <v>55</v>
      </c>
      <c r="D49" s="11" t="s">
        <v>56</v>
      </c>
      <c r="E49" s="11" t="s">
        <v>57</v>
      </c>
      <c r="F49" s="11"/>
    </row>
    <row r="51" spans="1:26" ht="19.8" x14ac:dyDescent="0.4">
      <c r="A51" s="82" t="s">
        <v>58</v>
      </c>
      <c r="B51" s="297" t="s">
        <v>59</v>
      </c>
      <c r="C51" s="297"/>
      <c r="D51" s="13"/>
      <c r="E51" s="13"/>
    </row>
    <row r="53" spans="1:26" ht="16.5" customHeight="1" x14ac:dyDescent="0.3">
      <c r="A53" s="291" t="s">
        <v>60</v>
      </c>
      <c r="B53" s="291" t="s">
        <v>61</v>
      </c>
      <c r="C53" s="298" t="s">
        <v>62</v>
      </c>
      <c r="D53" s="298"/>
      <c r="E53" s="298"/>
      <c r="F53" s="290" t="s">
        <v>63</v>
      </c>
      <c r="G53" s="291" t="s">
        <v>64</v>
      </c>
      <c r="H53" s="294" t="s">
        <v>66</v>
      </c>
      <c r="I53" s="294"/>
      <c r="J53" s="294"/>
      <c r="K53" s="294"/>
      <c r="L53" s="294"/>
      <c r="M53" s="294"/>
      <c r="N53" s="294" t="s">
        <v>67</v>
      </c>
      <c r="O53" s="294"/>
      <c r="P53" s="294"/>
      <c r="Q53" s="294"/>
      <c r="R53" s="294"/>
      <c r="S53" s="294"/>
      <c r="T53" s="294"/>
      <c r="U53" s="294"/>
      <c r="V53" s="296" t="s">
        <v>68</v>
      </c>
      <c r="W53" s="296"/>
      <c r="X53" s="296"/>
      <c r="Y53" s="291" t="s">
        <v>69</v>
      </c>
      <c r="Z53" s="293" t="s">
        <v>70</v>
      </c>
    </row>
    <row r="54" spans="1:26" ht="13.5" customHeight="1" x14ac:dyDescent="0.3">
      <c r="A54" s="291"/>
      <c r="B54" s="291"/>
      <c r="C54" s="298"/>
      <c r="D54" s="298"/>
      <c r="E54" s="298"/>
      <c r="F54" s="290"/>
      <c r="G54" s="291"/>
      <c r="H54" s="294"/>
      <c r="I54" s="294"/>
      <c r="J54" s="294"/>
      <c r="K54" s="294"/>
      <c r="L54" s="294"/>
      <c r="M54" s="294"/>
      <c r="N54" s="294" t="s">
        <v>71</v>
      </c>
      <c r="O54" s="294"/>
      <c r="P54" s="294"/>
      <c r="Q54" s="294"/>
      <c r="R54" s="294"/>
      <c r="S54" s="294"/>
      <c r="T54" s="295" t="s">
        <v>72</v>
      </c>
      <c r="U54" s="295"/>
      <c r="V54" s="291" t="s">
        <v>73</v>
      </c>
      <c r="W54" s="291" t="s">
        <v>74</v>
      </c>
      <c r="X54" s="291" t="s">
        <v>75</v>
      </c>
      <c r="Y54" s="291"/>
      <c r="Z54" s="293"/>
    </row>
    <row r="55" spans="1:26" ht="16.5" customHeight="1" x14ac:dyDescent="0.3">
      <c r="A55" s="291"/>
      <c r="B55" s="291"/>
      <c r="C55" s="298"/>
      <c r="D55" s="298"/>
      <c r="E55" s="298"/>
      <c r="F55" s="290"/>
      <c r="G55" s="291"/>
      <c r="H55" s="290" t="s">
        <v>76</v>
      </c>
      <c r="I55" s="290" t="s">
        <v>77</v>
      </c>
      <c r="J55" s="291" t="s">
        <v>78</v>
      </c>
      <c r="K55" s="290" t="s">
        <v>79</v>
      </c>
      <c r="L55" s="291" t="s">
        <v>80</v>
      </c>
      <c r="M55" s="291" t="s">
        <v>81</v>
      </c>
      <c r="N55" s="292" t="s">
        <v>82</v>
      </c>
      <c r="O55" s="292"/>
      <c r="P55" s="292"/>
      <c r="Q55" s="291" t="s">
        <v>83</v>
      </c>
      <c r="R55" s="291" t="s">
        <v>84</v>
      </c>
      <c r="S55" s="291" t="s">
        <v>85</v>
      </c>
      <c r="T55" s="291" t="s">
        <v>86</v>
      </c>
      <c r="U55" s="291" t="s">
        <v>84</v>
      </c>
      <c r="V55" s="291"/>
      <c r="W55" s="291"/>
      <c r="X55" s="291"/>
      <c r="Y55" s="291"/>
      <c r="Z55" s="293"/>
    </row>
    <row r="56" spans="1:26" ht="14.25" customHeight="1" x14ac:dyDescent="0.3">
      <c r="A56" s="291"/>
      <c r="B56" s="291"/>
      <c r="C56" s="287" t="s">
        <v>87</v>
      </c>
      <c r="D56" s="288" t="s">
        <v>88</v>
      </c>
      <c r="E56" s="288" t="s">
        <v>89</v>
      </c>
      <c r="F56" s="290"/>
      <c r="G56" s="291"/>
      <c r="H56" s="290"/>
      <c r="I56" s="290"/>
      <c r="J56" s="291"/>
      <c r="K56" s="290"/>
      <c r="L56" s="291"/>
      <c r="M56" s="291"/>
      <c r="N56" s="289" t="s">
        <v>90</v>
      </c>
      <c r="O56" s="290" t="s">
        <v>91</v>
      </c>
      <c r="P56" s="291" t="s">
        <v>92</v>
      </c>
      <c r="Q56" s="291"/>
      <c r="R56" s="291"/>
      <c r="S56" s="291"/>
      <c r="T56" s="291"/>
      <c r="U56" s="291"/>
      <c r="V56" s="291"/>
      <c r="W56" s="291"/>
      <c r="X56" s="291"/>
      <c r="Y56" s="291"/>
      <c r="Z56" s="293"/>
    </row>
    <row r="57" spans="1:26" ht="27" customHeight="1" x14ac:dyDescent="0.3">
      <c r="A57" s="291"/>
      <c r="B57" s="291"/>
      <c r="C57" s="287"/>
      <c r="D57" s="288"/>
      <c r="E57" s="288"/>
      <c r="F57" s="290"/>
      <c r="G57" s="291"/>
      <c r="H57" s="290"/>
      <c r="I57" s="290"/>
      <c r="J57" s="291"/>
      <c r="K57" s="290"/>
      <c r="L57" s="291"/>
      <c r="M57" s="291"/>
      <c r="N57" s="289"/>
      <c r="O57" s="289"/>
      <c r="P57" s="289"/>
      <c r="Q57" s="291"/>
      <c r="R57" s="291"/>
      <c r="S57" s="291"/>
      <c r="T57" s="291"/>
      <c r="U57" s="291"/>
      <c r="V57" s="291"/>
      <c r="W57" s="291"/>
      <c r="X57" s="291"/>
      <c r="Y57" s="291"/>
      <c r="Z57" s="293"/>
    </row>
    <row r="58" spans="1:26" ht="15" thickBot="1" x14ac:dyDescent="0.35">
      <c r="A58" s="83" t="s">
        <v>54</v>
      </c>
      <c r="B58" s="84" t="s">
        <v>381</v>
      </c>
      <c r="C58" s="85" t="s">
        <v>93</v>
      </c>
      <c r="D58" s="86" t="s">
        <v>9</v>
      </c>
      <c r="E58" s="87" t="s">
        <v>9</v>
      </c>
      <c r="F58" s="88" t="s">
        <v>94</v>
      </c>
      <c r="G58" s="20">
        <v>12</v>
      </c>
      <c r="H58" s="20"/>
      <c r="I58" s="84"/>
      <c r="J58" s="20"/>
      <c r="K58" s="84"/>
      <c r="L58" s="84"/>
      <c r="M58" s="84">
        <v>96</v>
      </c>
      <c r="N58" s="22"/>
      <c r="O58" s="22"/>
      <c r="P58" s="22"/>
      <c r="Q58" s="89"/>
      <c r="R58" s="89"/>
      <c r="S58" s="28"/>
      <c r="T58" s="28"/>
      <c r="U58" s="28"/>
      <c r="V58" s="28"/>
      <c r="W58" s="28"/>
      <c r="X58" s="28"/>
      <c r="Y58" s="18"/>
      <c r="Z58" s="25"/>
    </row>
    <row r="59" spans="1:26" ht="24.75" customHeight="1" thickBot="1" x14ac:dyDescent="0.35">
      <c r="A59" s="14" t="s">
        <v>54</v>
      </c>
      <c r="B59" s="90" t="s">
        <v>401</v>
      </c>
      <c r="C59" s="16" t="s">
        <v>95</v>
      </c>
      <c r="D59" s="17" t="s">
        <v>9</v>
      </c>
      <c r="E59" s="18" t="s">
        <v>9</v>
      </c>
      <c r="F59" s="91" t="s">
        <v>96</v>
      </c>
      <c r="G59" s="15">
        <v>6</v>
      </c>
      <c r="H59" s="15"/>
      <c r="I59" s="15"/>
      <c r="J59" s="15"/>
      <c r="K59" s="90"/>
      <c r="L59" s="90"/>
      <c r="M59" s="90"/>
      <c r="N59" s="22"/>
      <c r="O59" s="22"/>
      <c r="P59" s="22"/>
      <c r="Q59" s="89"/>
      <c r="R59" s="89"/>
      <c r="S59" s="28"/>
      <c r="T59" s="28"/>
      <c r="U59" s="28"/>
      <c r="V59" s="28" t="s">
        <v>10</v>
      </c>
      <c r="W59" s="28" t="s">
        <v>9</v>
      </c>
      <c r="X59" s="28" t="s">
        <v>9</v>
      </c>
      <c r="Y59" s="18" t="s">
        <v>99</v>
      </c>
      <c r="Z59" s="29" t="s">
        <v>100</v>
      </c>
    </row>
    <row r="60" spans="1:26" ht="24.75" customHeight="1" x14ac:dyDescent="0.3">
      <c r="A60" s="14" t="s">
        <v>54</v>
      </c>
      <c r="B60" s="90" t="s">
        <v>247</v>
      </c>
      <c r="C60" s="16" t="s">
        <v>97</v>
      </c>
      <c r="D60" s="17" t="s">
        <v>9</v>
      </c>
      <c r="E60" s="18" t="s">
        <v>9</v>
      </c>
      <c r="F60" s="92" t="s">
        <v>96</v>
      </c>
      <c r="G60" s="15"/>
      <c r="H60" s="15">
        <v>24</v>
      </c>
      <c r="I60" s="15">
        <v>24</v>
      </c>
      <c r="J60" s="15"/>
      <c r="K60" s="90"/>
      <c r="L60" s="90"/>
      <c r="M60" s="90">
        <f>SUM(H60:L60)</f>
        <v>48</v>
      </c>
      <c r="N60" s="22"/>
      <c r="O60" s="22" t="s">
        <v>98</v>
      </c>
      <c r="P60" s="22"/>
      <c r="Q60" s="89"/>
      <c r="R60" s="89"/>
      <c r="S60" s="28">
        <v>7</v>
      </c>
      <c r="T60" s="93" t="s">
        <v>91</v>
      </c>
      <c r="U60" s="28"/>
      <c r="V60" s="28" t="s">
        <v>10</v>
      </c>
      <c r="W60" s="28" t="s">
        <v>9</v>
      </c>
      <c r="X60" s="28" t="s">
        <v>9</v>
      </c>
      <c r="Y60" s="18" t="s">
        <v>99</v>
      </c>
      <c r="Z60" s="29" t="s">
        <v>100</v>
      </c>
    </row>
    <row r="61" spans="1:26" ht="24.75" customHeight="1" x14ac:dyDescent="0.3">
      <c r="A61" s="14" t="s">
        <v>54</v>
      </c>
      <c r="B61" s="90" t="s">
        <v>402</v>
      </c>
      <c r="C61" s="16" t="s">
        <v>95</v>
      </c>
      <c r="D61" s="17" t="s">
        <v>9</v>
      </c>
      <c r="E61" s="18" t="s">
        <v>9</v>
      </c>
      <c r="F61" s="91" t="s">
        <v>108</v>
      </c>
      <c r="G61" s="15">
        <v>6</v>
      </c>
      <c r="H61" s="15"/>
      <c r="I61" s="15"/>
      <c r="J61" s="15"/>
      <c r="K61" s="90"/>
      <c r="L61" s="90"/>
      <c r="M61" s="90"/>
      <c r="N61" s="22"/>
      <c r="O61" s="22"/>
      <c r="P61" s="22"/>
      <c r="Q61" s="89"/>
      <c r="R61" s="89"/>
      <c r="S61" s="28"/>
      <c r="T61" s="28"/>
      <c r="U61" s="28"/>
      <c r="V61" s="28" t="s">
        <v>10</v>
      </c>
      <c r="W61" s="28" t="s">
        <v>9</v>
      </c>
      <c r="X61" s="28" t="s">
        <v>9</v>
      </c>
      <c r="Y61" s="18" t="s">
        <v>99</v>
      </c>
      <c r="Z61" s="31" t="s">
        <v>109</v>
      </c>
    </row>
    <row r="62" spans="1:26" ht="24.75" customHeight="1" x14ac:dyDescent="0.3">
      <c r="A62" s="14" t="s">
        <v>54</v>
      </c>
      <c r="B62" s="90" t="s">
        <v>255</v>
      </c>
      <c r="C62" s="16" t="s">
        <v>97</v>
      </c>
      <c r="D62" s="17" t="s">
        <v>9</v>
      </c>
      <c r="E62" s="18" t="s">
        <v>9</v>
      </c>
      <c r="F62" s="94" t="s">
        <v>108</v>
      </c>
      <c r="G62" s="15"/>
      <c r="H62" s="15">
        <v>24</v>
      </c>
      <c r="I62" s="15">
        <v>24</v>
      </c>
      <c r="J62" s="15"/>
      <c r="K62" s="90"/>
      <c r="L62" s="90"/>
      <c r="M62" s="90">
        <f>SUM(H62:L62)</f>
        <v>48</v>
      </c>
      <c r="N62" s="22"/>
      <c r="O62" s="22" t="s">
        <v>98</v>
      </c>
      <c r="P62" s="22"/>
      <c r="Q62" s="89"/>
      <c r="R62" s="89"/>
      <c r="S62" s="28">
        <v>7</v>
      </c>
      <c r="T62" s="93" t="s">
        <v>91</v>
      </c>
      <c r="U62" s="28"/>
      <c r="V62" s="28" t="s">
        <v>10</v>
      </c>
      <c r="W62" s="28" t="s">
        <v>9</v>
      </c>
      <c r="X62" s="28" t="s">
        <v>9</v>
      </c>
      <c r="Y62" s="18" t="s">
        <v>99</v>
      </c>
      <c r="Z62" s="31" t="s">
        <v>109</v>
      </c>
    </row>
    <row r="63" spans="1:26" ht="24.75" customHeight="1" thickBot="1" x14ac:dyDescent="0.35">
      <c r="A63" s="83" t="s">
        <v>54</v>
      </c>
      <c r="B63" s="84" t="s">
        <v>382</v>
      </c>
      <c r="C63" s="85" t="s">
        <v>93</v>
      </c>
      <c r="D63" s="86" t="s">
        <v>9</v>
      </c>
      <c r="E63" s="87" t="s">
        <v>9</v>
      </c>
      <c r="F63" s="95" t="s">
        <v>349</v>
      </c>
      <c r="G63" s="20">
        <v>18</v>
      </c>
      <c r="H63" s="20"/>
      <c r="I63" s="20"/>
      <c r="J63" s="20"/>
      <c r="K63" s="84"/>
      <c r="L63" s="84"/>
      <c r="M63" s="84">
        <v>144</v>
      </c>
      <c r="N63" s="22"/>
      <c r="O63" s="22"/>
      <c r="P63" s="22"/>
      <c r="Q63" s="89"/>
      <c r="R63" s="89"/>
      <c r="S63" s="28"/>
      <c r="T63" s="28"/>
      <c r="U63" s="28"/>
      <c r="V63" s="28"/>
      <c r="W63" s="28"/>
      <c r="X63" s="28"/>
      <c r="Y63" s="18"/>
      <c r="Z63" s="25"/>
    </row>
    <row r="64" spans="1:26" ht="24.75" customHeight="1" thickBot="1" x14ac:dyDescent="0.35">
      <c r="A64" s="14" t="s">
        <v>54</v>
      </c>
      <c r="B64" s="90" t="s">
        <v>391</v>
      </c>
      <c r="C64" s="16" t="s">
        <v>95</v>
      </c>
      <c r="D64" s="17" t="s">
        <v>10</v>
      </c>
      <c r="E64" s="18" t="s">
        <v>9</v>
      </c>
      <c r="F64" s="91" t="s">
        <v>104</v>
      </c>
      <c r="G64" s="15">
        <v>6</v>
      </c>
      <c r="H64" s="15"/>
      <c r="I64" s="15"/>
      <c r="J64" s="15"/>
      <c r="K64" s="90"/>
      <c r="L64" s="90"/>
      <c r="M64" s="90"/>
      <c r="N64" s="22"/>
      <c r="O64" s="22"/>
      <c r="P64" s="22"/>
      <c r="Q64" s="89"/>
      <c r="R64" s="89"/>
      <c r="S64" s="28"/>
      <c r="T64" s="28"/>
      <c r="U64" s="28"/>
      <c r="V64" s="28" t="s">
        <v>10</v>
      </c>
      <c r="W64" s="28" t="s">
        <v>9</v>
      </c>
      <c r="X64" s="28" t="s">
        <v>9</v>
      </c>
      <c r="Y64" s="18" t="s">
        <v>99</v>
      </c>
      <c r="Z64" s="29" t="s">
        <v>105</v>
      </c>
    </row>
    <row r="65" spans="1:26" ht="24.75" customHeight="1" x14ac:dyDescent="0.3">
      <c r="A65" s="14" t="s">
        <v>54</v>
      </c>
      <c r="B65" s="90" t="s">
        <v>253</v>
      </c>
      <c r="C65" s="16" t="s">
        <v>97</v>
      </c>
      <c r="D65" s="17" t="s">
        <v>10</v>
      </c>
      <c r="E65" s="18" t="s">
        <v>9</v>
      </c>
      <c r="F65" s="92" t="s">
        <v>104</v>
      </c>
      <c r="G65" s="15"/>
      <c r="H65" s="15">
        <v>24</v>
      </c>
      <c r="I65" s="15">
        <v>24</v>
      </c>
      <c r="J65" s="15"/>
      <c r="K65" s="90"/>
      <c r="L65" s="90"/>
      <c r="M65" s="90">
        <f>SUM(H65:L65)</f>
        <v>48</v>
      </c>
      <c r="N65" s="22"/>
      <c r="O65" s="22" t="s">
        <v>98</v>
      </c>
      <c r="P65" s="22"/>
      <c r="Q65" s="89"/>
      <c r="R65" s="89"/>
      <c r="S65" s="28">
        <v>7</v>
      </c>
      <c r="T65" s="93" t="s">
        <v>91</v>
      </c>
      <c r="U65" s="28"/>
      <c r="V65" s="28" t="s">
        <v>10</v>
      </c>
      <c r="W65" s="28" t="s">
        <v>9</v>
      </c>
      <c r="X65" s="28" t="s">
        <v>9</v>
      </c>
      <c r="Y65" s="18" t="s">
        <v>99</v>
      </c>
      <c r="Z65" s="29" t="s">
        <v>105</v>
      </c>
    </row>
    <row r="66" spans="1:26" ht="24.75" customHeight="1" thickBot="1" x14ac:dyDescent="0.35">
      <c r="A66" s="14" t="s">
        <v>54</v>
      </c>
      <c r="B66" s="90" t="s">
        <v>392</v>
      </c>
      <c r="C66" s="16" t="s">
        <v>95</v>
      </c>
      <c r="D66" s="17" t="s">
        <v>10</v>
      </c>
      <c r="E66" s="18" t="s">
        <v>9</v>
      </c>
      <c r="F66" s="91" t="s">
        <v>106</v>
      </c>
      <c r="G66" s="15">
        <v>6</v>
      </c>
      <c r="H66" s="15"/>
      <c r="I66" s="15"/>
      <c r="J66" s="15"/>
      <c r="K66" s="90"/>
      <c r="L66" s="90"/>
      <c r="M66" s="90"/>
      <c r="N66" s="22"/>
      <c r="O66" s="22"/>
      <c r="P66" s="22"/>
      <c r="Q66" s="89"/>
      <c r="R66" s="89"/>
      <c r="S66" s="28"/>
      <c r="T66" s="28"/>
      <c r="U66" s="28"/>
      <c r="V66" s="28" t="s">
        <v>10</v>
      </c>
      <c r="W66" s="28" t="s">
        <v>9</v>
      </c>
      <c r="X66" s="28" t="s">
        <v>9</v>
      </c>
      <c r="Y66" s="18" t="s">
        <v>99</v>
      </c>
      <c r="Z66" s="32" t="s">
        <v>107</v>
      </c>
    </row>
    <row r="67" spans="1:26" ht="24.75" customHeight="1" thickBot="1" x14ac:dyDescent="0.35">
      <c r="A67" s="14" t="s">
        <v>54</v>
      </c>
      <c r="B67" s="90" t="s">
        <v>254</v>
      </c>
      <c r="C67" s="16" t="s">
        <v>97</v>
      </c>
      <c r="D67" s="17" t="s">
        <v>10</v>
      </c>
      <c r="E67" s="18" t="s">
        <v>9</v>
      </c>
      <c r="F67" s="94" t="s">
        <v>106</v>
      </c>
      <c r="G67" s="15"/>
      <c r="H67" s="15">
        <v>24</v>
      </c>
      <c r="I67" s="15">
        <v>24</v>
      </c>
      <c r="J67" s="15"/>
      <c r="K67" s="90"/>
      <c r="L67" s="90"/>
      <c r="M67" s="90">
        <f>SUM(H67:L67)</f>
        <v>48</v>
      </c>
      <c r="N67" s="22"/>
      <c r="O67" s="22" t="s">
        <v>98</v>
      </c>
      <c r="P67" s="22"/>
      <c r="Q67" s="89"/>
      <c r="R67" s="89"/>
      <c r="S67" s="28">
        <v>7</v>
      </c>
      <c r="T67" s="93" t="s">
        <v>91</v>
      </c>
      <c r="U67" s="28"/>
      <c r="V67" s="28" t="s">
        <v>10</v>
      </c>
      <c r="W67" s="28" t="s">
        <v>9</v>
      </c>
      <c r="X67" s="28" t="s">
        <v>9</v>
      </c>
      <c r="Y67" s="18" t="s">
        <v>99</v>
      </c>
      <c r="Z67" s="32" t="s">
        <v>107</v>
      </c>
    </row>
    <row r="68" spans="1:26" ht="24.75" customHeight="1" x14ac:dyDescent="0.3">
      <c r="A68" s="14" t="s">
        <v>54</v>
      </c>
      <c r="B68" s="90" t="s">
        <v>393</v>
      </c>
      <c r="C68" s="16" t="s">
        <v>95</v>
      </c>
      <c r="D68" s="17" t="s">
        <v>10</v>
      </c>
      <c r="E68" s="18" t="s">
        <v>9</v>
      </c>
      <c r="F68" s="91" t="s">
        <v>110</v>
      </c>
      <c r="G68" s="15">
        <v>6</v>
      </c>
      <c r="H68" s="15"/>
      <c r="I68" s="15"/>
      <c r="J68" s="15"/>
      <c r="K68" s="15"/>
      <c r="L68" s="90"/>
      <c r="M68" s="90"/>
      <c r="N68" s="22"/>
      <c r="O68" s="22"/>
      <c r="P68" s="22"/>
      <c r="Q68" s="89"/>
      <c r="R68" s="89"/>
      <c r="S68" s="28"/>
      <c r="T68" s="28"/>
      <c r="U68" s="28"/>
      <c r="V68" s="28" t="s">
        <v>10</v>
      </c>
      <c r="W68" s="28" t="s">
        <v>9</v>
      </c>
      <c r="X68" s="28" t="s">
        <v>9</v>
      </c>
      <c r="Y68" s="18" t="s">
        <v>99</v>
      </c>
      <c r="Z68" s="31" t="s">
        <v>111</v>
      </c>
    </row>
    <row r="69" spans="1:26" ht="24.75" customHeight="1" x14ac:dyDescent="0.3">
      <c r="A69" s="14" t="s">
        <v>54</v>
      </c>
      <c r="B69" s="90" t="s">
        <v>256</v>
      </c>
      <c r="C69" s="16" t="s">
        <v>97</v>
      </c>
      <c r="D69" s="17" t="s">
        <v>10</v>
      </c>
      <c r="E69" s="18" t="s">
        <v>9</v>
      </c>
      <c r="F69" s="94" t="s">
        <v>110</v>
      </c>
      <c r="G69" s="15"/>
      <c r="H69" s="15">
        <v>24</v>
      </c>
      <c r="I69" s="15"/>
      <c r="J69" s="15"/>
      <c r="K69" s="15">
        <v>24</v>
      </c>
      <c r="L69" s="90"/>
      <c r="M69" s="90">
        <f>SUM(H69:L69)</f>
        <v>48</v>
      </c>
      <c r="N69" s="22"/>
      <c r="O69" s="22" t="s">
        <v>98</v>
      </c>
      <c r="P69" s="22"/>
      <c r="Q69" s="89"/>
      <c r="R69" s="89"/>
      <c r="S69" s="28">
        <v>7</v>
      </c>
      <c r="T69" s="93" t="s">
        <v>91</v>
      </c>
      <c r="U69" s="28"/>
      <c r="V69" s="28" t="s">
        <v>10</v>
      </c>
      <c r="W69" s="28" t="s">
        <v>9</v>
      </c>
      <c r="X69" s="28" t="s">
        <v>9</v>
      </c>
      <c r="Y69" s="18" t="s">
        <v>99</v>
      </c>
      <c r="Z69" s="31" t="s">
        <v>111</v>
      </c>
    </row>
    <row r="70" spans="1:26" ht="24.75" customHeight="1" x14ac:dyDescent="0.3">
      <c r="A70" s="14" t="s">
        <v>54</v>
      </c>
      <c r="B70" s="90" t="s">
        <v>394</v>
      </c>
      <c r="C70" s="16" t="s">
        <v>95</v>
      </c>
      <c r="D70" s="17" t="s">
        <v>10</v>
      </c>
      <c r="E70" s="18" t="s">
        <v>9</v>
      </c>
      <c r="F70" s="91" t="s">
        <v>112</v>
      </c>
      <c r="G70" s="15">
        <v>6</v>
      </c>
      <c r="H70" s="15"/>
      <c r="I70" s="15"/>
      <c r="J70" s="15"/>
      <c r="K70" s="15"/>
      <c r="L70" s="90"/>
      <c r="M70" s="90"/>
      <c r="N70" s="22"/>
      <c r="O70" s="22"/>
      <c r="P70" s="22"/>
      <c r="Q70" s="89"/>
      <c r="R70" s="89"/>
      <c r="S70" s="28"/>
      <c r="T70" s="28"/>
      <c r="U70" s="28"/>
      <c r="V70" s="28" t="s">
        <v>10</v>
      </c>
      <c r="W70" s="28" t="s">
        <v>9</v>
      </c>
      <c r="X70" s="28" t="s">
        <v>9</v>
      </c>
      <c r="Y70" s="18" t="s">
        <v>99</v>
      </c>
      <c r="Z70" s="31" t="s">
        <v>113</v>
      </c>
    </row>
    <row r="71" spans="1:26" ht="24.75" customHeight="1" x14ac:dyDescent="0.3">
      <c r="A71" s="14" t="s">
        <v>54</v>
      </c>
      <c r="B71" s="90" t="s">
        <v>257</v>
      </c>
      <c r="C71" s="16" t="s">
        <v>97</v>
      </c>
      <c r="D71" s="17" t="s">
        <v>10</v>
      </c>
      <c r="E71" s="18" t="s">
        <v>9</v>
      </c>
      <c r="F71" s="94" t="s">
        <v>112</v>
      </c>
      <c r="G71" s="15"/>
      <c r="H71" s="15">
        <v>24</v>
      </c>
      <c r="I71" s="15"/>
      <c r="J71" s="15"/>
      <c r="K71" s="15">
        <v>24</v>
      </c>
      <c r="L71" s="90"/>
      <c r="M71" s="90">
        <f>SUM(H71:L71)</f>
        <v>48</v>
      </c>
      <c r="N71" s="22"/>
      <c r="O71" s="22" t="s">
        <v>98</v>
      </c>
      <c r="P71" s="22"/>
      <c r="Q71" s="89"/>
      <c r="R71" s="89"/>
      <c r="S71" s="28">
        <v>7</v>
      </c>
      <c r="T71" s="93" t="s">
        <v>91</v>
      </c>
      <c r="U71" s="28"/>
      <c r="V71" s="28" t="s">
        <v>10</v>
      </c>
      <c r="W71" s="28" t="s">
        <v>9</v>
      </c>
      <c r="X71" s="28" t="s">
        <v>9</v>
      </c>
      <c r="Y71" s="18" t="s">
        <v>99</v>
      </c>
      <c r="Z71" s="31" t="s">
        <v>113</v>
      </c>
    </row>
    <row r="72" spans="1:26" ht="24.75" customHeight="1" x14ac:dyDescent="0.3">
      <c r="A72" s="14" t="s">
        <v>54</v>
      </c>
      <c r="B72" s="90" t="s">
        <v>395</v>
      </c>
      <c r="C72" s="16" t="s">
        <v>95</v>
      </c>
      <c r="D72" s="17" t="s">
        <v>10</v>
      </c>
      <c r="E72" s="18" t="s">
        <v>9</v>
      </c>
      <c r="F72" s="91" t="s">
        <v>114</v>
      </c>
      <c r="G72" s="15">
        <v>6</v>
      </c>
      <c r="H72" s="15"/>
      <c r="I72" s="15"/>
      <c r="J72" s="15"/>
      <c r="K72" s="90"/>
      <c r="L72" s="90"/>
      <c r="M72" s="90"/>
      <c r="N72" s="22"/>
      <c r="O72" s="22"/>
      <c r="P72" s="22"/>
      <c r="Q72" s="89"/>
      <c r="R72" s="89"/>
      <c r="S72" s="28"/>
      <c r="T72" s="28"/>
      <c r="U72" s="28"/>
      <c r="V72" s="28" t="s">
        <v>10</v>
      </c>
      <c r="W72" s="28" t="s">
        <v>9</v>
      </c>
      <c r="X72" s="28" t="s">
        <v>9</v>
      </c>
      <c r="Y72" s="18" t="s">
        <v>99</v>
      </c>
      <c r="Z72" s="31" t="s">
        <v>115</v>
      </c>
    </row>
    <row r="73" spans="1:26" ht="24.75" customHeight="1" x14ac:dyDescent="0.3">
      <c r="A73" s="14" t="s">
        <v>54</v>
      </c>
      <c r="B73" s="90" t="s">
        <v>258</v>
      </c>
      <c r="C73" s="16" t="s">
        <v>97</v>
      </c>
      <c r="D73" s="17" t="s">
        <v>10</v>
      </c>
      <c r="E73" s="18" t="s">
        <v>9</v>
      </c>
      <c r="F73" s="94" t="s">
        <v>114</v>
      </c>
      <c r="G73" s="15"/>
      <c r="H73" s="15">
        <v>24</v>
      </c>
      <c r="I73" s="15">
        <v>24</v>
      </c>
      <c r="J73" s="15"/>
      <c r="K73" s="90"/>
      <c r="L73" s="90"/>
      <c r="M73" s="90">
        <f>SUM(H73:L73)</f>
        <v>48</v>
      </c>
      <c r="N73" s="22"/>
      <c r="O73" s="22" t="s">
        <v>98</v>
      </c>
      <c r="P73" s="22"/>
      <c r="Q73" s="89"/>
      <c r="R73" s="89"/>
      <c r="S73" s="28">
        <v>7</v>
      </c>
      <c r="T73" s="93" t="s">
        <v>91</v>
      </c>
      <c r="U73" s="28"/>
      <c r="V73" s="28" t="s">
        <v>10</v>
      </c>
      <c r="W73" s="28" t="s">
        <v>9</v>
      </c>
      <c r="X73" s="28" t="s">
        <v>9</v>
      </c>
      <c r="Y73" s="18" t="s">
        <v>99</v>
      </c>
      <c r="Z73" s="31" t="s">
        <v>115</v>
      </c>
    </row>
    <row r="74" spans="1:26" ht="24.75" customHeight="1" x14ac:dyDescent="0.3">
      <c r="A74" s="14" t="s">
        <v>54</v>
      </c>
      <c r="B74" s="90" t="s">
        <v>396</v>
      </c>
      <c r="C74" s="16" t="s">
        <v>95</v>
      </c>
      <c r="D74" s="17" t="s">
        <v>10</v>
      </c>
      <c r="E74" s="18" t="s">
        <v>9</v>
      </c>
      <c r="F74" s="91" t="s">
        <v>101</v>
      </c>
      <c r="G74" s="15">
        <v>6</v>
      </c>
      <c r="H74" s="15"/>
      <c r="I74" s="15"/>
      <c r="J74" s="15"/>
      <c r="K74" s="90"/>
      <c r="L74" s="90"/>
      <c r="M74" s="90"/>
      <c r="N74" s="22"/>
      <c r="O74" s="22"/>
      <c r="P74" s="22"/>
      <c r="Q74" s="89"/>
      <c r="R74" s="89"/>
      <c r="S74" s="28"/>
      <c r="T74" s="28"/>
      <c r="U74" s="28"/>
      <c r="V74" s="28" t="s">
        <v>10</v>
      </c>
      <c r="W74" s="28" t="s">
        <v>9</v>
      </c>
      <c r="X74" s="28" t="s">
        <v>9</v>
      </c>
      <c r="Y74" s="18" t="s">
        <v>99</v>
      </c>
      <c r="Z74" s="31" t="s">
        <v>102</v>
      </c>
    </row>
    <row r="75" spans="1:26" ht="24.75" customHeight="1" x14ac:dyDescent="0.3">
      <c r="A75" s="14" t="s">
        <v>54</v>
      </c>
      <c r="B75" s="90" t="s">
        <v>248</v>
      </c>
      <c r="C75" s="16" t="s">
        <v>97</v>
      </c>
      <c r="D75" s="17" t="s">
        <v>10</v>
      </c>
      <c r="E75" s="18" t="s">
        <v>9</v>
      </c>
      <c r="F75" s="94" t="s">
        <v>101</v>
      </c>
      <c r="G75" s="15"/>
      <c r="H75" s="15">
        <v>24</v>
      </c>
      <c r="I75" s="15">
        <v>24</v>
      </c>
      <c r="J75" s="15"/>
      <c r="K75" s="90"/>
      <c r="L75" s="90"/>
      <c r="M75" s="90">
        <f>SUM(H75:L75)</f>
        <v>48</v>
      </c>
      <c r="N75" s="22"/>
      <c r="O75" s="22" t="s">
        <v>98</v>
      </c>
      <c r="P75" s="22"/>
      <c r="Q75" s="89"/>
      <c r="R75" s="89"/>
      <c r="S75" s="28">
        <v>7</v>
      </c>
      <c r="T75" s="93" t="s">
        <v>91</v>
      </c>
      <c r="U75" s="28"/>
      <c r="V75" s="28" t="s">
        <v>10</v>
      </c>
      <c r="W75" s="28" t="s">
        <v>9</v>
      </c>
      <c r="X75" s="28" t="s">
        <v>9</v>
      </c>
      <c r="Y75" s="18" t="s">
        <v>99</v>
      </c>
      <c r="Z75" s="31" t="s">
        <v>102</v>
      </c>
    </row>
    <row r="76" spans="1:26" ht="24.75" customHeight="1" x14ac:dyDescent="0.3">
      <c r="A76" s="14" t="s">
        <v>54</v>
      </c>
      <c r="B76" s="90" t="s">
        <v>397</v>
      </c>
      <c r="C76" s="16" t="s">
        <v>95</v>
      </c>
      <c r="D76" s="17" t="s">
        <v>10</v>
      </c>
      <c r="E76" s="18" t="s">
        <v>9</v>
      </c>
      <c r="F76" s="91" t="s">
        <v>116</v>
      </c>
      <c r="G76" s="15">
        <v>6</v>
      </c>
      <c r="H76" s="15"/>
      <c r="I76" s="15"/>
      <c r="J76" s="15"/>
      <c r="K76" s="15"/>
      <c r="L76" s="90"/>
      <c r="M76" s="90"/>
      <c r="N76" s="22"/>
      <c r="O76" s="22"/>
      <c r="P76" s="22"/>
      <c r="Q76" s="89"/>
      <c r="R76" s="89"/>
      <c r="S76" s="28"/>
      <c r="T76" s="28"/>
      <c r="U76" s="28"/>
      <c r="V76" s="28" t="s">
        <v>10</v>
      </c>
      <c r="W76" s="28" t="s">
        <v>9</v>
      </c>
      <c r="X76" s="28" t="s">
        <v>9</v>
      </c>
      <c r="Y76" s="18" t="s">
        <v>99</v>
      </c>
      <c r="Z76" s="31" t="s">
        <v>117</v>
      </c>
    </row>
    <row r="77" spans="1:26" ht="24.75" customHeight="1" x14ac:dyDescent="0.3">
      <c r="A77" s="14" t="s">
        <v>54</v>
      </c>
      <c r="B77" s="90" t="s">
        <v>259</v>
      </c>
      <c r="C77" s="16" t="s">
        <v>97</v>
      </c>
      <c r="D77" s="17" t="s">
        <v>10</v>
      </c>
      <c r="E77" s="18" t="s">
        <v>9</v>
      </c>
      <c r="F77" s="94" t="s">
        <v>116</v>
      </c>
      <c r="G77" s="15"/>
      <c r="H77" s="15">
        <v>24</v>
      </c>
      <c r="I77" s="15"/>
      <c r="J77" s="15"/>
      <c r="K77" s="15">
        <v>24</v>
      </c>
      <c r="L77" s="90"/>
      <c r="M77" s="90">
        <f>SUM(H77:L77)</f>
        <v>48</v>
      </c>
      <c r="N77" s="22"/>
      <c r="O77" s="22" t="s">
        <v>98</v>
      </c>
      <c r="P77" s="22"/>
      <c r="Q77" s="89"/>
      <c r="R77" s="89"/>
      <c r="S77" s="28">
        <v>7</v>
      </c>
      <c r="T77" s="93" t="s">
        <v>91</v>
      </c>
      <c r="U77" s="28"/>
      <c r="V77" s="28" t="s">
        <v>10</v>
      </c>
      <c r="W77" s="28" t="s">
        <v>9</v>
      </c>
      <c r="X77" s="28" t="s">
        <v>9</v>
      </c>
      <c r="Y77" s="18" t="s">
        <v>99</v>
      </c>
      <c r="Z77" s="31" t="s">
        <v>117</v>
      </c>
    </row>
    <row r="78" spans="1:26" ht="24.75" customHeight="1" x14ac:dyDescent="0.3">
      <c r="A78" s="14" t="s">
        <v>54</v>
      </c>
      <c r="B78" s="90" t="s">
        <v>398</v>
      </c>
      <c r="C78" s="16" t="s">
        <v>95</v>
      </c>
      <c r="D78" s="17" t="s">
        <v>10</v>
      </c>
      <c r="E78" s="18" t="s">
        <v>9</v>
      </c>
      <c r="F78" s="91" t="s">
        <v>118</v>
      </c>
      <c r="G78" s="15">
        <v>6</v>
      </c>
      <c r="H78" s="15"/>
      <c r="I78" s="15"/>
      <c r="J78" s="15"/>
      <c r="K78" s="90"/>
      <c r="L78" s="90"/>
      <c r="M78" s="90"/>
      <c r="N78" s="22"/>
      <c r="O78" s="22"/>
      <c r="P78" s="22"/>
      <c r="Q78" s="89"/>
      <c r="R78" s="89"/>
      <c r="S78" s="28"/>
      <c r="T78" s="28"/>
      <c r="U78" s="28"/>
      <c r="V78" s="28" t="s">
        <v>10</v>
      </c>
      <c r="W78" s="28" t="s">
        <v>9</v>
      </c>
      <c r="X78" s="28" t="s">
        <v>9</v>
      </c>
      <c r="Y78" s="18" t="s">
        <v>99</v>
      </c>
      <c r="Z78" s="31" t="s">
        <v>119</v>
      </c>
    </row>
    <row r="79" spans="1:26" ht="24.75" customHeight="1" x14ac:dyDescent="0.3">
      <c r="A79" s="14" t="s">
        <v>54</v>
      </c>
      <c r="B79" s="90" t="s">
        <v>260</v>
      </c>
      <c r="C79" s="16" t="s">
        <v>97</v>
      </c>
      <c r="D79" s="17" t="s">
        <v>10</v>
      </c>
      <c r="E79" s="18" t="s">
        <v>9</v>
      </c>
      <c r="F79" s="94" t="s">
        <v>118</v>
      </c>
      <c r="G79" s="15"/>
      <c r="H79" s="15">
        <v>24</v>
      </c>
      <c r="I79" s="15">
        <v>24</v>
      </c>
      <c r="J79" s="15"/>
      <c r="K79" s="90"/>
      <c r="L79" s="90"/>
      <c r="M79" s="90">
        <f>SUM(H79:L79)</f>
        <v>48</v>
      </c>
      <c r="N79" s="22"/>
      <c r="O79" s="22" t="s">
        <v>98</v>
      </c>
      <c r="P79" s="22"/>
      <c r="Q79" s="89"/>
      <c r="R79" s="89"/>
      <c r="S79" s="28">
        <v>7</v>
      </c>
      <c r="T79" s="93" t="s">
        <v>91</v>
      </c>
      <c r="U79" s="28"/>
      <c r="V79" s="28" t="s">
        <v>10</v>
      </c>
      <c r="W79" s="28" t="s">
        <v>9</v>
      </c>
      <c r="X79" s="28" t="s">
        <v>9</v>
      </c>
      <c r="Y79" s="18" t="s">
        <v>99</v>
      </c>
      <c r="Z79" s="31" t="s">
        <v>119</v>
      </c>
    </row>
    <row r="80" spans="1:26" ht="24.75" customHeight="1" x14ac:dyDescent="0.3">
      <c r="A80" s="14" t="s">
        <v>54</v>
      </c>
      <c r="B80" s="90" t="s">
        <v>399</v>
      </c>
      <c r="C80" s="16" t="s">
        <v>95</v>
      </c>
      <c r="D80" s="17" t="s">
        <v>10</v>
      </c>
      <c r="E80" s="18" t="s">
        <v>9</v>
      </c>
      <c r="F80" s="91" t="s">
        <v>120</v>
      </c>
      <c r="G80" s="15">
        <v>6</v>
      </c>
      <c r="H80" s="15"/>
      <c r="I80" s="90"/>
      <c r="J80" s="15"/>
      <c r="K80" s="15"/>
      <c r="L80" s="90"/>
      <c r="M80" s="90"/>
      <c r="N80" s="22"/>
      <c r="O80" s="22"/>
      <c r="P80" s="22"/>
      <c r="Q80" s="89"/>
      <c r="R80" s="89"/>
      <c r="S80" s="28"/>
      <c r="T80" s="28"/>
      <c r="U80" s="28"/>
      <c r="V80" s="28" t="s">
        <v>10</v>
      </c>
      <c r="W80" s="28" t="s">
        <v>9</v>
      </c>
      <c r="X80" s="28" t="s">
        <v>9</v>
      </c>
      <c r="Y80" s="18" t="s">
        <v>99</v>
      </c>
      <c r="Z80" s="31" t="s">
        <v>122</v>
      </c>
    </row>
    <row r="81" spans="1:26" ht="24.75" customHeight="1" x14ac:dyDescent="0.3">
      <c r="A81" s="14" t="s">
        <v>54</v>
      </c>
      <c r="B81" s="90" t="s">
        <v>261</v>
      </c>
      <c r="C81" s="16" t="s">
        <v>97</v>
      </c>
      <c r="D81" s="17" t="s">
        <v>10</v>
      </c>
      <c r="E81" s="18" t="s">
        <v>9</v>
      </c>
      <c r="F81" s="94" t="s">
        <v>120</v>
      </c>
      <c r="G81" s="15"/>
      <c r="H81" s="15">
        <v>24</v>
      </c>
      <c r="I81" s="90"/>
      <c r="J81" s="15"/>
      <c r="K81" s="15">
        <v>24</v>
      </c>
      <c r="L81" s="90"/>
      <c r="M81" s="90">
        <f>SUM(H81:L81)</f>
        <v>48</v>
      </c>
      <c r="N81" s="22"/>
      <c r="O81" s="22" t="s">
        <v>98</v>
      </c>
      <c r="P81" s="22"/>
      <c r="Q81" s="89"/>
      <c r="R81" s="89"/>
      <c r="S81" s="28">
        <v>7</v>
      </c>
      <c r="T81" s="28" t="s">
        <v>121</v>
      </c>
      <c r="U81" s="28"/>
      <c r="V81" s="28" t="s">
        <v>10</v>
      </c>
      <c r="W81" s="28" t="s">
        <v>9</v>
      </c>
      <c r="X81" s="28" t="s">
        <v>9</v>
      </c>
      <c r="Y81" s="18" t="s">
        <v>99</v>
      </c>
      <c r="Z81" s="31" t="s">
        <v>122</v>
      </c>
    </row>
    <row r="82" spans="1:26" ht="24.75" customHeight="1" x14ac:dyDescent="0.3">
      <c r="A82" s="14" t="s">
        <v>54</v>
      </c>
      <c r="B82" s="90" t="s">
        <v>400</v>
      </c>
      <c r="C82" s="16" t="s">
        <v>95</v>
      </c>
      <c r="D82" s="17" t="s">
        <v>10</v>
      </c>
      <c r="E82" s="18" t="s">
        <v>9</v>
      </c>
      <c r="F82" s="91" t="s">
        <v>123</v>
      </c>
      <c r="G82" s="15">
        <v>6</v>
      </c>
      <c r="H82" s="15"/>
      <c r="I82" s="90"/>
      <c r="J82" s="15"/>
      <c r="K82" s="15"/>
      <c r="L82" s="90"/>
      <c r="M82" s="90"/>
      <c r="N82" s="22"/>
      <c r="O82" s="22"/>
      <c r="P82" s="22"/>
      <c r="Q82" s="89"/>
      <c r="R82" s="89"/>
      <c r="S82" s="28"/>
      <c r="T82" s="28"/>
      <c r="U82" s="28"/>
      <c r="V82" s="28"/>
      <c r="W82" s="28"/>
      <c r="X82" s="28"/>
      <c r="Y82" s="18"/>
      <c r="Z82" s="25"/>
    </row>
    <row r="83" spans="1:26" s="96" customFormat="1" ht="24.75" customHeight="1" x14ac:dyDescent="0.25">
      <c r="B83" s="321"/>
      <c r="C83" s="321"/>
      <c r="D83" s="321"/>
      <c r="E83" s="321"/>
      <c r="F83" s="321"/>
      <c r="G83" s="97">
        <v>30</v>
      </c>
      <c r="H83" s="99">
        <f>SUM(H59:H81)</f>
        <v>264</v>
      </c>
      <c r="I83" s="99">
        <f>SUM(I59:I81)</f>
        <v>168</v>
      </c>
      <c r="J83" s="99">
        <f>SUM(J59:J81)</f>
        <v>0</v>
      </c>
      <c r="K83" s="99">
        <f>SUM(K59:K81)</f>
        <v>96</v>
      </c>
      <c r="L83" s="99">
        <f>SUM(L59:L81)</f>
        <v>0</v>
      </c>
      <c r="M83" s="78">
        <f>SUM(M60:M62,M65:M69)</f>
        <v>240</v>
      </c>
      <c r="N83" s="98"/>
      <c r="O83" s="98"/>
      <c r="P83" s="98"/>
      <c r="Q83" s="100"/>
      <c r="R83" s="100"/>
      <c r="S83" s="98"/>
      <c r="T83" s="98"/>
      <c r="U83" s="98"/>
      <c r="V83" s="100"/>
      <c r="W83" s="100"/>
      <c r="X83" s="100"/>
      <c r="Y83" s="98"/>
      <c r="Z83" s="98"/>
    </row>
    <row r="84" spans="1:26" x14ac:dyDescent="0.3">
      <c r="F84" s="81"/>
      <c r="M84" s="38" t="s">
        <v>124</v>
      </c>
    </row>
    <row r="85" spans="1:26" x14ac:dyDescent="0.3">
      <c r="F85" s="81"/>
    </row>
    <row r="86" spans="1:26" ht="17.399999999999999" x14ac:dyDescent="0.35">
      <c r="A86" s="39" t="s">
        <v>53</v>
      </c>
      <c r="B86" s="10" t="s">
        <v>54</v>
      </c>
      <c r="C86" s="11" t="s">
        <v>55</v>
      </c>
      <c r="D86" s="11" t="s">
        <v>56</v>
      </c>
      <c r="E86" s="11" t="s">
        <v>57</v>
      </c>
      <c r="F86" s="11"/>
    </row>
    <row r="88" spans="1:26" ht="19.8" x14ac:dyDescent="0.4">
      <c r="A88" s="82" t="s">
        <v>125</v>
      </c>
      <c r="B88" s="297" t="s">
        <v>126</v>
      </c>
      <c r="C88" s="297"/>
      <c r="D88" s="13"/>
      <c r="E88" s="13"/>
    </row>
    <row r="90" spans="1:26" ht="16.5" customHeight="1" x14ac:dyDescent="0.3">
      <c r="A90" s="291" t="s">
        <v>60</v>
      </c>
      <c r="B90" s="291" t="s">
        <v>61</v>
      </c>
      <c r="C90" s="298" t="s">
        <v>62</v>
      </c>
      <c r="D90" s="298"/>
      <c r="E90" s="298"/>
      <c r="F90" s="290" t="s">
        <v>63</v>
      </c>
      <c r="G90" s="291" t="s">
        <v>64</v>
      </c>
      <c r="H90" s="294" t="s">
        <v>66</v>
      </c>
      <c r="I90" s="294"/>
      <c r="J90" s="294"/>
      <c r="K90" s="294"/>
      <c r="L90" s="294"/>
      <c r="M90" s="294"/>
      <c r="N90" s="294" t="s">
        <v>67</v>
      </c>
      <c r="O90" s="294"/>
      <c r="P90" s="294"/>
      <c r="Q90" s="294"/>
      <c r="R90" s="294"/>
      <c r="S90" s="294"/>
      <c r="T90" s="294"/>
      <c r="U90" s="294"/>
      <c r="V90" s="296" t="s">
        <v>68</v>
      </c>
      <c r="W90" s="296"/>
      <c r="X90" s="296"/>
      <c r="Y90" s="291" t="s">
        <v>69</v>
      </c>
      <c r="Z90" s="293" t="s">
        <v>70</v>
      </c>
    </row>
    <row r="91" spans="1:26" ht="13.5" customHeight="1" x14ac:dyDescent="0.3">
      <c r="A91" s="291"/>
      <c r="B91" s="291"/>
      <c r="C91" s="298"/>
      <c r="D91" s="298"/>
      <c r="E91" s="298"/>
      <c r="F91" s="290"/>
      <c r="G91" s="291"/>
      <c r="H91" s="294"/>
      <c r="I91" s="294"/>
      <c r="J91" s="294"/>
      <c r="K91" s="294"/>
      <c r="L91" s="294"/>
      <c r="M91" s="294"/>
      <c r="N91" s="294" t="s">
        <v>71</v>
      </c>
      <c r="O91" s="294"/>
      <c r="P91" s="294"/>
      <c r="Q91" s="294"/>
      <c r="R91" s="294"/>
      <c r="S91" s="294"/>
      <c r="T91" s="295" t="s">
        <v>72</v>
      </c>
      <c r="U91" s="295"/>
      <c r="V91" s="291" t="s">
        <v>73</v>
      </c>
      <c r="W91" s="291" t="s">
        <v>74</v>
      </c>
      <c r="X91" s="291" t="s">
        <v>75</v>
      </c>
      <c r="Y91" s="291"/>
      <c r="Z91" s="293"/>
    </row>
    <row r="92" spans="1:26" ht="16.5" customHeight="1" x14ac:dyDescent="0.3">
      <c r="A92" s="291"/>
      <c r="B92" s="291"/>
      <c r="C92" s="298"/>
      <c r="D92" s="298"/>
      <c r="E92" s="298"/>
      <c r="F92" s="290"/>
      <c r="G92" s="291"/>
      <c r="H92" s="290" t="s">
        <v>76</v>
      </c>
      <c r="I92" s="290" t="s">
        <v>77</v>
      </c>
      <c r="J92" s="291" t="s">
        <v>78</v>
      </c>
      <c r="K92" s="290" t="s">
        <v>79</v>
      </c>
      <c r="L92" s="291" t="s">
        <v>80</v>
      </c>
      <c r="M92" s="291" t="s">
        <v>81</v>
      </c>
      <c r="N92" s="292" t="s">
        <v>82</v>
      </c>
      <c r="O92" s="292"/>
      <c r="P92" s="292"/>
      <c r="Q92" s="291" t="s">
        <v>83</v>
      </c>
      <c r="R92" s="291" t="s">
        <v>84</v>
      </c>
      <c r="S92" s="291" t="s">
        <v>85</v>
      </c>
      <c r="T92" s="291" t="s">
        <v>86</v>
      </c>
      <c r="U92" s="291" t="s">
        <v>84</v>
      </c>
      <c r="V92" s="291"/>
      <c r="W92" s="291"/>
      <c r="X92" s="291"/>
      <c r="Y92" s="291"/>
      <c r="Z92" s="293"/>
    </row>
    <row r="93" spans="1:26" ht="14.25" customHeight="1" x14ac:dyDescent="0.3">
      <c r="A93" s="291"/>
      <c r="B93" s="291"/>
      <c r="C93" s="287" t="s">
        <v>87</v>
      </c>
      <c r="D93" s="288" t="s">
        <v>88</v>
      </c>
      <c r="E93" s="288" t="s">
        <v>89</v>
      </c>
      <c r="F93" s="290"/>
      <c r="G93" s="291"/>
      <c r="H93" s="290"/>
      <c r="I93" s="290"/>
      <c r="J93" s="291"/>
      <c r="K93" s="290"/>
      <c r="L93" s="291"/>
      <c r="M93" s="291"/>
      <c r="N93" s="289" t="s">
        <v>90</v>
      </c>
      <c r="O93" s="290" t="s">
        <v>91</v>
      </c>
      <c r="P93" s="291" t="s">
        <v>92</v>
      </c>
      <c r="Q93" s="291"/>
      <c r="R93" s="291"/>
      <c r="S93" s="291"/>
      <c r="T93" s="291"/>
      <c r="U93" s="291"/>
      <c r="V93" s="291"/>
      <c r="W93" s="291"/>
      <c r="X93" s="291"/>
      <c r="Y93" s="291"/>
      <c r="Z93" s="293"/>
    </row>
    <row r="94" spans="1:26" ht="27" customHeight="1" x14ac:dyDescent="0.3">
      <c r="A94" s="291"/>
      <c r="B94" s="291"/>
      <c r="C94" s="287"/>
      <c r="D94" s="288"/>
      <c r="E94" s="288"/>
      <c r="F94" s="290"/>
      <c r="G94" s="291"/>
      <c r="H94" s="290"/>
      <c r="I94" s="290"/>
      <c r="J94" s="291"/>
      <c r="K94" s="290"/>
      <c r="L94" s="291"/>
      <c r="M94" s="291"/>
      <c r="N94" s="289"/>
      <c r="O94" s="289"/>
      <c r="P94" s="289"/>
      <c r="Q94" s="291"/>
      <c r="R94" s="291"/>
      <c r="S94" s="291"/>
      <c r="T94" s="291"/>
      <c r="U94" s="291"/>
      <c r="V94" s="291"/>
      <c r="W94" s="291"/>
      <c r="X94" s="291"/>
      <c r="Y94" s="291"/>
      <c r="Z94" s="293"/>
    </row>
    <row r="95" spans="1:26" ht="14.25" customHeight="1" x14ac:dyDescent="0.3">
      <c r="A95" s="14" t="s">
        <v>55</v>
      </c>
      <c r="B95" s="101" t="s">
        <v>386</v>
      </c>
      <c r="C95" s="102" t="s">
        <v>93</v>
      </c>
      <c r="D95" s="103" t="s">
        <v>9</v>
      </c>
      <c r="E95" s="104" t="s">
        <v>9</v>
      </c>
      <c r="F95" s="45" t="s">
        <v>127</v>
      </c>
      <c r="G95" s="45">
        <v>3</v>
      </c>
      <c r="H95" s="45"/>
      <c r="I95" s="45"/>
      <c r="J95" s="45"/>
      <c r="K95" s="45"/>
      <c r="L95" s="45"/>
      <c r="M95" s="45"/>
      <c r="N95" s="47"/>
      <c r="O95" s="47"/>
      <c r="P95" s="47"/>
      <c r="Q95" s="59"/>
      <c r="R95" s="59"/>
      <c r="S95" s="63"/>
      <c r="T95" s="63"/>
      <c r="U95" s="63"/>
      <c r="V95" s="63"/>
      <c r="W95" s="63"/>
      <c r="X95" s="63"/>
      <c r="Y95" s="52"/>
      <c r="Z95" s="25"/>
    </row>
    <row r="96" spans="1:26" ht="14.25" customHeight="1" x14ac:dyDescent="0.3">
      <c r="A96" s="14" t="s">
        <v>55</v>
      </c>
      <c r="B96" s="101"/>
      <c r="C96" s="76" t="s">
        <v>95</v>
      </c>
      <c r="D96" s="105" t="s">
        <v>9</v>
      </c>
      <c r="E96" s="101" t="s">
        <v>9</v>
      </c>
      <c r="F96" s="91" t="s">
        <v>128</v>
      </c>
      <c r="G96" s="40">
        <v>3</v>
      </c>
      <c r="H96" s="40"/>
      <c r="I96" s="101"/>
      <c r="J96" s="40"/>
      <c r="K96" s="101"/>
      <c r="L96" s="101"/>
      <c r="M96" s="101"/>
      <c r="N96" s="47"/>
      <c r="O96" s="47"/>
      <c r="P96" s="47"/>
      <c r="Q96" s="59"/>
      <c r="R96" s="59"/>
      <c r="S96" s="63"/>
      <c r="T96" s="63"/>
      <c r="U96" s="63"/>
      <c r="V96" s="28" t="s">
        <v>10</v>
      </c>
      <c r="W96" s="28" t="s">
        <v>9</v>
      </c>
      <c r="X96" s="28" t="s">
        <v>9</v>
      </c>
      <c r="Y96" s="52"/>
      <c r="Z96" s="25"/>
    </row>
    <row r="97" spans="1:26" ht="14.25" customHeight="1" x14ac:dyDescent="0.3">
      <c r="A97" s="14" t="s">
        <v>55</v>
      </c>
      <c r="B97" s="40" t="s">
        <v>841</v>
      </c>
      <c r="C97" s="76" t="s">
        <v>97</v>
      </c>
      <c r="D97" s="105" t="s">
        <v>9</v>
      </c>
      <c r="E97" s="101" t="s">
        <v>9</v>
      </c>
      <c r="F97" s="94" t="s">
        <v>128</v>
      </c>
      <c r="G97" s="76"/>
      <c r="H97" s="40"/>
      <c r="I97" s="101">
        <v>24</v>
      </c>
      <c r="J97" s="40"/>
      <c r="K97" s="101"/>
      <c r="L97" s="101"/>
      <c r="M97" s="101">
        <f>SUM(H97:L97)</f>
        <v>24</v>
      </c>
      <c r="N97" s="47" t="s">
        <v>98</v>
      </c>
      <c r="O97" s="47"/>
      <c r="P97" s="47"/>
      <c r="Q97" s="59"/>
      <c r="R97" s="59"/>
      <c r="S97" s="63"/>
      <c r="T97" s="63"/>
      <c r="U97" s="63"/>
      <c r="V97" s="28" t="s">
        <v>10</v>
      </c>
      <c r="W97" s="28" t="s">
        <v>9</v>
      </c>
      <c r="X97" s="28" t="s">
        <v>9</v>
      </c>
      <c r="Y97" s="52"/>
      <c r="Z97" s="25"/>
    </row>
    <row r="98" spans="1:26" ht="14.25" customHeight="1" x14ac:dyDescent="0.3">
      <c r="A98" s="14" t="s">
        <v>55</v>
      </c>
      <c r="B98" s="101" t="s">
        <v>383</v>
      </c>
      <c r="C98" s="102" t="s">
        <v>93</v>
      </c>
      <c r="D98" s="103" t="s">
        <v>9</v>
      </c>
      <c r="E98" s="104" t="s">
        <v>9</v>
      </c>
      <c r="F98" s="45" t="s">
        <v>94</v>
      </c>
      <c r="G98" s="45">
        <v>12</v>
      </c>
      <c r="H98" s="45"/>
      <c r="I98" s="45"/>
      <c r="J98" s="45"/>
      <c r="K98" s="45"/>
      <c r="L98" s="45"/>
      <c r="M98" s="45"/>
      <c r="N98" s="47"/>
      <c r="O98" s="47"/>
      <c r="P98" s="47"/>
      <c r="Q98" s="59"/>
      <c r="R98" s="59"/>
      <c r="S98" s="63"/>
      <c r="T98" s="63"/>
      <c r="U98" s="63"/>
      <c r="V98" s="28"/>
      <c r="W98" s="28"/>
      <c r="X98" s="28"/>
      <c r="Y98" s="52"/>
      <c r="Z98" s="25"/>
    </row>
    <row r="99" spans="1:26" ht="14.25" customHeight="1" x14ac:dyDescent="0.3">
      <c r="A99" s="14" t="s">
        <v>55</v>
      </c>
      <c r="B99" s="101" t="s">
        <v>387</v>
      </c>
      <c r="C99" s="76" t="s">
        <v>95</v>
      </c>
      <c r="D99" s="105" t="s">
        <v>9</v>
      </c>
      <c r="E99" s="101" t="s">
        <v>9</v>
      </c>
      <c r="F99" s="91" t="s">
        <v>140</v>
      </c>
      <c r="G99" s="90">
        <v>6</v>
      </c>
      <c r="H99" s="90"/>
      <c r="I99" s="106"/>
      <c r="J99" s="40"/>
      <c r="K99" s="106"/>
      <c r="L99" s="101"/>
      <c r="M99" s="101"/>
      <c r="N99" s="47"/>
      <c r="O99" s="47"/>
      <c r="P99" s="47"/>
      <c r="Q99" s="59"/>
      <c r="R99" s="59"/>
      <c r="S99" s="63"/>
      <c r="T99" s="63"/>
      <c r="U99" s="63"/>
      <c r="V99" s="28" t="s">
        <v>10</v>
      </c>
      <c r="W99" s="28" t="s">
        <v>9</v>
      </c>
      <c r="X99" s="28" t="s">
        <v>9</v>
      </c>
      <c r="Y99" s="52" t="s">
        <v>99</v>
      </c>
      <c r="Z99" s="31" t="s">
        <v>141</v>
      </c>
    </row>
    <row r="100" spans="1:26" ht="14.25" customHeight="1" x14ac:dyDescent="0.3">
      <c r="A100" s="14" t="s">
        <v>55</v>
      </c>
      <c r="B100" s="101" t="s">
        <v>285</v>
      </c>
      <c r="C100" s="76" t="s">
        <v>97</v>
      </c>
      <c r="D100" s="105" t="s">
        <v>9</v>
      </c>
      <c r="E100" s="101" t="s">
        <v>9</v>
      </c>
      <c r="F100" s="94" t="s">
        <v>140</v>
      </c>
      <c r="G100" s="106"/>
      <c r="H100" s="90">
        <v>24</v>
      </c>
      <c r="I100" s="106"/>
      <c r="J100" s="40"/>
      <c r="K100" s="106">
        <v>24</v>
      </c>
      <c r="L100" s="101"/>
      <c r="M100" s="101">
        <f>SUM(H100:L100)</f>
        <v>48</v>
      </c>
      <c r="N100" s="47"/>
      <c r="O100" s="47" t="s">
        <v>98</v>
      </c>
      <c r="P100" s="47"/>
      <c r="Q100" s="59"/>
      <c r="R100" s="59"/>
      <c r="S100" s="63"/>
      <c r="T100" s="63"/>
      <c r="U100" s="63"/>
      <c r="V100" s="28" t="s">
        <v>10</v>
      </c>
      <c r="W100" s="28" t="s">
        <v>9</v>
      </c>
      <c r="X100" s="28" t="s">
        <v>9</v>
      </c>
      <c r="Y100" s="52" t="s">
        <v>99</v>
      </c>
      <c r="Z100" s="31" t="s">
        <v>141</v>
      </c>
    </row>
    <row r="101" spans="1:26" ht="14.25" customHeight="1" x14ac:dyDescent="0.3">
      <c r="A101" s="14" t="s">
        <v>55</v>
      </c>
      <c r="B101" s="101" t="s">
        <v>388</v>
      </c>
      <c r="C101" s="76" t="s">
        <v>95</v>
      </c>
      <c r="D101" s="105" t="s">
        <v>9</v>
      </c>
      <c r="E101" s="101" t="s">
        <v>9</v>
      </c>
      <c r="F101" s="91" t="s">
        <v>131</v>
      </c>
      <c r="G101" s="90">
        <v>6</v>
      </c>
      <c r="H101" s="90"/>
      <c r="I101" s="106"/>
      <c r="J101" s="40"/>
      <c r="K101" s="106"/>
      <c r="L101" s="101"/>
      <c r="M101" s="101"/>
      <c r="N101" s="47"/>
      <c r="O101" s="47"/>
      <c r="P101" s="47"/>
      <c r="Q101" s="59"/>
      <c r="R101" s="59"/>
      <c r="S101" s="63"/>
      <c r="T101" s="63"/>
      <c r="U101" s="63"/>
      <c r="V101" s="28" t="s">
        <v>10</v>
      </c>
      <c r="W101" s="28" t="s">
        <v>9</v>
      </c>
      <c r="X101" s="28" t="s">
        <v>9</v>
      </c>
      <c r="Y101" s="52" t="s">
        <v>99</v>
      </c>
      <c r="Z101" s="56" t="s">
        <v>132</v>
      </c>
    </row>
    <row r="102" spans="1:26" ht="14.25" customHeight="1" x14ac:dyDescent="0.3">
      <c r="A102" s="14" t="s">
        <v>55</v>
      </c>
      <c r="B102" s="101" t="s">
        <v>250</v>
      </c>
      <c r="C102" s="76" t="s">
        <v>97</v>
      </c>
      <c r="D102" s="105" t="s">
        <v>9</v>
      </c>
      <c r="E102" s="101" t="s">
        <v>9</v>
      </c>
      <c r="F102" s="94" t="s">
        <v>131</v>
      </c>
      <c r="G102" s="106"/>
      <c r="H102" s="90">
        <v>24</v>
      </c>
      <c r="I102" s="106"/>
      <c r="J102" s="40"/>
      <c r="K102" s="106">
        <v>24</v>
      </c>
      <c r="L102" s="101"/>
      <c r="M102" s="101">
        <f>SUM(H102:L102)</f>
        <v>48</v>
      </c>
      <c r="N102" s="47"/>
      <c r="O102" s="47" t="s">
        <v>98</v>
      </c>
      <c r="P102" s="47"/>
      <c r="Q102" s="59"/>
      <c r="R102" s="59"/>
      <c r="S102" s="63"/>
      <c r="T102" s="63"/>
      <c r="U102" s="63"/>
      <c r="V102" s="28" t="s">
        <v>10</v>
      </c>
      <c r="W102" s="28" t="s">
        <v>9</v>
      </c>
      <c r="X102" s="28" t="s">
        <v>9</v>
      </c>
      <c r="Y102" s="52" t="s">
        <v>99</v>
      </c>
      <c r="Z102" s="56" t="s">
        <v>132</v>
      </c>
    </row>
    <row r="103" spans="1:26" ht="14.25" customHeight="1" x14ac:dyDescent="0.3">
      <c r="A103" s="14" t="s">
        <v>55</v>
      </c>
      <c r="B103" s="101" t="s">
        <v>384</v>
      </c>
      <c r="C103" s="102" t="s">
        <v>93</v>
      </c>
      <c r="D103" s="103" t="s">
        <v>9</v>
      </c>
      <c r="E103" s="104" t="s">
        <v>9</v>
      </c>
      <c r="F103" s="84" t="s">
        <v>133</v>
      </c>
      <c r="G103" s="84">
        <v>6</v>
      </c>
      <c r="H103" s="84"/>
      <c r="I103" s="84"/>
      <c r="J103" s="84"/>
      <c r="K103" s="84"/>
      <c r="L103" s="84"/>
      <c r="M103" s="84"/>
      <c r="N103" s="47"/>
      <c r="O103" s="47"/>
      <c r="P103" s="47"/>
      <c r="Q103" s="59"/>
      <c r="R103" s="59"/>
      <c r="S103" s="63"/>
      <c r="T103" s="63"/>
      <c r="U103" s="63"/>
      <c r="V103" s="28"/>
      <c r="W103" s="28"/>
      <c r="X103" s="28"/>
      <c r="Y103" s="52"/>
      <c r="Z103" s="56"/>
    </row>
    <row r="104" spans="1:26" ht="14.25" customHeight="1" x14ac:dyDescent="0.3">
      <c r="A104" s="14" t="s">
        <v>55</v>
      </c>
      <c r="B104" s="101" t="s">
        <v>389</v>
      </c>
      <c r="C104" s="76" t="s">
        <v>95</v>
      </c>
      <c r="D104" s="105" t="s">
        <v>10</v>
      </c>
      <c r="E104" s="101" t="s">
        <v>9</v>
      </c>
      <c r="F104" s="91" t="s">
        <v>134</v>
      </c>
      <c r="G104" s="40">
        <v>6</v>
      </c>
      <c r="H104" s="40"/>
      <c r="I104" s="101"/>
      <c r="J104" s="40"/>
      <c r="K104" s="101"/>
      <c r="L104" s="101"/>
      <c r="M104" s="101"/>
      <c r="N104" s="47"/>
      <c r="O104" s="47"/>
      <c r="P104" s="47"/>
      <c r="Q104" s="59"/>
      <c r="R104" s="59"/>
      <c r="S104" s="63"/>
      <c r="T104" s="63"/>
      <c r="U104" s="63"/>
      <c r="V104" s="28" t="s">
        <v>10</v>
      </c>
      <c r="W104" s="28" t="s">
        <v>9</v>
      </c>
      <c r="X104" s="28" t="s">
        <v>9</v>
      </c>
      <c r="Y104" s="52" t="s">
        <v>99</v>
      </c>
      <c r="Z104" s="25"/>
    </row>
    <row r="105" spans="1:26" ht="14.25" customHeight="1" x14ac:dyDescent="0.3">
      <c r="A105" s="14" t="s">
        <v>55</v>
      </c>
      <c r="B105" s="101" t="s">
        <v>251</v>
      </c>
      <c r="C105" s="76" t="s">
        <v>97</v>
      </c>
      <c r="D105" s="105" t="s">
        <v>10</v>
      </c>
      <c r="E105" s="101" t="s">
        <v>9</v>
      </c>
      <c r="F105" s="94" t="s">
        <v>134</v>
      </c>
      <c r="G105" s="76"/>
      <c r="H105" s="40"/>
      <c r="I105" s="101">
        <v>36</v>
      </c>
      <c r="J105" s="40"/>
      <c r="K105" s="101"/>
      <c r="L105" s="101"/>
      <c r="M105" s="101">
        <v>36</v>
      </c>
      <c r="N105" s="47"/>
      <c r="O105" s="47"/>
      <c r="P105" s="47" t="s">
        <v>98</v>
      </c>
      <c r="Q105" s="59" t="s">
        <v>121</v>
      </c>
      <c r="R105" s="59"/>
      <c r="S105" s="63"/>
      <c r="T105" s="63"/>
      <c r="U105" s="63"/>
      <c r="V105" s="28" t="s">
        <v>10</v>
      </c>
      <c r="W105" s="28" t="s">
        <v>9</v>
      </c>
      <c r="X105" s="28" t="s">
        <v>9</v>
      </c>
      <c r="Y105" s="52" t="s">
        <v>99</v>
      </c>
      <c r="Z105" s="25"/>
    </row>
    <row r="106" spans="1:26" ht="14.25" customHeight="1" x14ac:dyDescent="0.3">
      <c r="A106" s="14" t="s">
        <v>55</v>
      </c>
      <c r="B106" s="101" t="s">
        <v>390</v>
      </c>
      <c r="C106" s="76" t="s">
        <v>135</v>
      </c>
      <c r="D106" s="105" t="s">
        <v>10</v>
      </c>
      <c r="E106" s="101" t="s">
        <v>9</v>
      </c>
      <c r="F106" s="91" t="s">
        <v>136</v>
      </c>
      <c r="G106" s="40">
        <v>6</v>
      </c>
      <c r="H106" s="40"/>
      <c r="I106" s="101"/>
      <c r="J106" s="40"/>
      <c r="K106" s="101"/>
      <c r="L106" s="101"/>
      <c r="M106" s="101"/>
      <c r="N106" s="47"/>
      <c r="O106" s="47"/>
      <c r="P106" s="47"/>
      <c r="Q106" s="59"/>
      <c r="R106" s="59"/>
      <c r="S106" s="63"/>
      <c r="T106" s="63"/>
      <c r="U106" s="63"/>
      <c r="V106" s="28" t="s">
        <v>10</v>
      </c>
      <c r="W106" s="28" t="s">
        <v>9</v>
      </c>
      <c r="X106" s="28" t="s">
        <v>10</v>
      </c>
      <c r="Y106" s="52"/>
      <c r="Z106" s="25"/>
    </row>
    <row r="107" spans="1:26" ht="14.25" customHeight="1" x14ac:dyDescent="0.3">
      <c r="A107" s="14" t="s">
        <v>55</v>
      </c>
      <c r="B107" s="101" t="s">
        <v>252</v>
      </c>
      <c r="C107" s="76" t="s">
        <v>97</v>
      </c>
      <c r="D107" s="105" t="s">
        <v>10</v>
      </c>
      <c r="E107" s="101" t="s">
        <v>9</v>
      </c>
      <c r="F107" s="94" t="s">
        <v>136</v>
      </c>
      <c r="G107" s="76"/>
      <c r="H107" s="40"/>
      <c r="I107" s="101"/>
      <c r="J107" s="40"/>
      <c r="K107" s="101"/>
      <c r="L107" s="107" t="s">
        <v>137</v>
      </c>
      <c r="M107" s="107">
        <v>25</v>
      </c>
      <c r="N107" s="47"/>
      <c r="O107" s="47"/>
      <c r="P107" s="47" t="s">
        <v>98</v>
      </c>
      <c r="Q107" s="59" t="s">
        <v>121</v>
      </c>
      <c r="R107" s="59"/>
      <c r="S107" s="63"/>
      <c r="T107" s="63"/>
      <c r="U107" s="63"/>
      <c r="V107" s="28" t="s">
        <v>10</v>
      </c>
      <c r="W107" s="28" t="s">
        <v>9</v>
      </c>
      <c r="X107" s="28" t="s">
        <v>10</v>
      </c>
      <c r="Y107" s="52"/>
      <c r="Z107" s="25"/>
    </row>
    <row r="108" spans="1:26" ht="14.25" customHeight="1" x14ac:dyDescent="0.3">
      <c r="A108" s="14" t="s">
        <v>55</v>
      </c>
      <c r="B108" s="101" t="s">
        <v>385</v>
      </c>
      <c r="C108" s="102" t="s">
        <v>93</v>
      </c>
      <c r="D108" s="103" t="s">
        <v>9</v>
      </c>
      <c r="E108" s="104" t="s">
        <v>9</v>
      </c>
      <c r="F108" s="45" t="s">
        <v>103</v>
      </c>
      <c r="G108" s="45">
        <v>9</v>
      </c>
      <c r="H108" s="45"/>
      <c r="I108" s="104"/>
      <c r="J108" s="45"/>
      <c r="K108" s="104"/>
      <c r="L108" s="104"/>
      <c r="M108" s="104"/>
      <c r="N108" s="47"/>
      <c r="O108" s="47"/>
      <c r="P108" s="47"/>
      <c r="Q108" s="59"/>
      <c r="R108" s="59"/>
      <c r="S108" s="63"/>
      <c r="T108" s="63"/>
      <c r="U108" s="63"/>
      <c r="V108" s="63"/>
      <c r="W108" s="63"/>
      <c r="X108" s="63"/>
      <c r="Y108" s="52"/>
      <c r="Z108" s="25"/>
    </row>
    <row r="109" spans="1:26" ht="14.25" customHeight="1" x14ac:dyDescent="0.3">
      <c r="A109" s="14" t="s">
        <v>55</v>
      </c>
      <c r="B109" s="101" t="s">
        <v>412</v>
      </c>
      <c r="C109" s="76" t="s">
        <v>95</v>
      </c>
      <c r="D109" s="105" t="s">
        <v>10</v>
      </c>
      <c r="E109" s="101" t="s">
        <v>9</v>
      </c>
      <c r="F109" s="91" t="s">
        <v>138</v>
      </c>
      <c r="G109" s="90">
        <v>6</v>
      </c>
      <c r="H109" s="90"/>
      <c r="I109" s="106"/>
      <c r="J109" s="40"/>
      <c r="K109" s="106"/>
      <c r="L109" s="101"/>
      <c r="M109" s="101"/>
      <c r="N109" s="47"/>
      <c r="O109" s="47"/>
      <c r="P109" s="47"/>
      <c r="Q109" s="59"/>
      <c r="R109" s="59"/>
      <c r="S109" s="63"/>
      <c r="T109" s="63"/>
      <c r="U109" s="63"/>
      <c r="V109" s="28" t="s">
        <v>10</v>
      </c>
      <c r="W109" s="28" t="s">
        <v>9</v>
      </c>
      <c r="X109" s="28" t="s">
        <v>9</v>
      </c>
      <c r="Y109" s="52" t="s">
        <v>99</v>
      </c>
      <c r="Z109" s="64" t="s">
        <v>139</v>
      </c>
    </row>
    <row r="110" spans="1:26" ht="14.25" customHeight="1" x14ac:dyDescent="0.3">
      <c r="A110" s="14" t="s">
        <v>55</v>
      </c>
      <c r="B110" s="101" t="s">
        <v>284</v>
      </c>
      <c r="C110" s="76" t="s">
        <v>97</v>
      </c>
      <c r="D110" s="105" t="s">
        <v>10</v>
      </c>
      <c r="E110" s="101" t="s">
        <v>9</v>
      </c>
      <c r="F110" s="94" t="s">
        <v>138</v>
      </c>
      <c r="G110" s="106"/>
      <c r="H110" s="90">
        <v>24</v>
      </c>
      <c r="I110" s="106"/>
      <c r="J110" s="40"/>
      <c r="K110" s="106">
        <v>24</v>
      </c>
      <c r="L110" s="101"/>
      <c r="M110" s="101">
        <f>SUM(H110:L110)</f>
        <v>48</v>
      </c>
      <c r="N110" s="47"/>
      <c r="O110" s="47" t="s">
        <v>98</v>
      </c>
      <c r="P110" s="47"/>
      <c r="Q110" s="59"/>
      <c r="R110" s="59"/>
      <c r="S110" s="63"/>
      <c r="T110" s="63"/>
      <c r="U110" s="63"/>
      <c r="V110" s="28" t="s">
        <v>10</v>
      </c>
      <c r="W110" s="28" t="s">
        <v>9</v>
      </c>
      <c r="X110" s="28" t="s">
        <v>9</v>
      </c>
      <c r="Y110" s="52" t="s">
        <v>99</v>
      </c>
      <c r="Z110" s="64" t="s">
        <v>139</v>
      </c>
    </row>
    <row r="111" spans="1:26" ht="14.25" customHeight="1" x14ac:dyDescent="0.3">
      <c r="A111" s="14" t="s">
        <v>55</v>
      </c>
      <c r="B111" s="101" t="s">
        <v>413</v>
      </c>
      <c r="C111" s="76" t="s">
        <v>95</v>
      </c>
      <c r="D111" s="105" t="s">
        <v>10</v>
      </c>
      <c r="E111" s="101" t="s">
        <v>9</v>
      </c>
      <c r="F111" s="91" t="s">
        <v>142</v>
      </c>
      <c r="G111" s="90">
        <v>6</v>
      </c>
      <c r="H111" s="90"/>
      <c r="I111" s="106"/>
      <c r="J111" s="40"/>
      <c r="K111" s="90"/>
      <c r="L111" s="101"/>
      <c r="M111" s="101"/>
      <c r="N111" s="47"/>
      <c r="O111" s="47"/>
      <c r="P111" s="47"/>
      <c r="Q111" s="59"/>
      <c r="R111" s="59"/>
      <c r="S111" s="63"/>
      <c r="T111" s="63"/>
      <c r="U111" s="63"/>
      <c r="V111" s="28" t="s">
        <v>10</v>
      </c>
      <c r="W111" s="28" t="s">
        <v>9</v>
      </c>
      <c r="X111" s="28" t="s">
        <v>9</v>
      </c>
      <c r="Y111" s="52" t="s">
        <v>99</v>
      </c>
      <c r="Z111" s="56" t="s">
        <v>143</v>
      </c>
    </row>
    <row r="112" spans="1:26" ht="14.25" customHeight="1" x14ac:dyDescent="0.3">
      <c r="A112" s="14" t="s">
        <v>55</v>
      </c>
      <c r="B112" s="101" t="s">
        <v>286</v>
      </c>
      <c r="C112" s="76" t="s">
        <v>97</v>
      </c>
      <c r="D112" s="105" t="s">
        <v>10</v>
      </c>
      <c r="E112" s="101" t="s">
        <v>9</v>
      </c>
      <c r="F112" s="94" t="s">
        <v>142</v>
      </c>
      <c r="G112" s="106"/>
      <c r="H112" s="90">
        <v>24</v>
      </c>
      <c r="I112" s="106">
        <v>12</v>
      </c>
      <c r="J112" s="40"/>
      <c r="K112" s="90">
        <v>12</v>
      </c>
      <c r="L112" s="101"/>
      <c r="M112" s="101">
        <f>SUM(H112:L112)</f>
        <v>48</v>
      </c>
      <c r="N112" s="47"/>
      <c r="O112" s="47" t="s">
        <v>98</v>
      </c>
      <c r="P112" s="47"/>
      <c r="Q112" s="59"/>
      <c r="R112" s="59"/>
      <c r="S112" s="63"/>
      <c r="T112" s="63"/>
      <c r="U112" s="63"/>
      <c r="V112" s="28" t="s">
        <v>10</v>
      </c>
      <c r="W112" s="28" t="s">
        <v>9</v>
      </c>
      <c r="X112" s="28" t="s">
        <v>9</v>
      </c>
      <c r="Y112" s="52" t="s">
        <v>99</v>
      </c>
      <c r="Z112" s="56" t="s">
        <v>143</v>
      </c>
    </row>
    <row r="113" spans="1:26" ht="14.25" customHeight="1" x14ac:dyDescent="0.3">
      <c r="A113" s="14" t="s">
        <v>55</v>
      </c>
      <c r="B113" s="101" t="s">
        <v>414</v>
      </c>
      <c r="C113" s="76" t="s">
        <v>95</v>
      </c>
      <c r="D113" s="105" t="s">
        <v>10</v>
      </c>
      <c r="E113" s="101" t="s">
        <v>9</v>
      </c>
      <c r="F113" s="91" t="s">
        <v>144</v>
      </c>
      <c r="G113" s="90">
        <v>6</v>
      </c>
      <c r="H113" s="90"/>
      <c r="I113" s="106"/>
      <c r="J113" s="40"/>
      <c r="K113" s="101"/>
      <c r="L113" s="101"/>
      <c r="M113" s="101"/>
      <c r="N113" s="47"/>
      <c r="O113" s="47"/>
      <c r="P113" s="47"/>
      <c r="Q113" s="59"/>
      <c r="R113" s="59"/>
      <c r="S113" s="63"/>
      <c r="T113" s="63"/>
      <c r="U113" s="63"/>
      <c r="V113" s="28" t="s">
        <v>10</v>
      </c>
      <c r="W113" s="28" t="s">
        <v>9</v>
      </c>
      <c r="X113" s="28" t="s">
        <v>9</v>
      </c>
      <c r="Y113" s="52" t="s">
        <v>99</v>
      </c>
      <c r="Z113" s="56" t="s">
        <v>145</v>
      </c>
    </row>
    <row r="114" spans="1:26" ht="14.25" customHeight="1" x14ac:dyDescent="0.3">
      <c r="A114" s="14" t="s">
        <v>55</v>
      </c>
      <c r="B114" s="101" t="s">
        <v>287</v>
      </c>
      <c r="C114" s="76" t="s">
        <v>97</v>
      </c>
      <c r="D114" s="105" t="s">
        <v>10</v>
      </c>
      <c r="E114" s="101" t="s">
        <v>9</v>
      </c>
      <c r="F114" s="94" t="s">
        <v>144</v>
      </c>
      <c r="G114" s="106"/>
      <c r="H114" s="90">
        <v>24</v>
      </c>
      <c r="I114" s="106">
        <v>24</v>
      </c>
      <c r="J114" s="40"/>
      <c r="K114" s="101"/>
      <c r="L114" s="101"/>
      <c r="M114" s="101">
        <f>SUM(H114:L114)</f>
        <v>48</v>
      </c>
      <c r="N114" s="47"/>
      <c r="O114" s="47" t="s">
        <v>98</v>
      </c>
      <c r="P114" s="47"/>
      <c r="Q114" s="59"/>
      <c r="R114" s="59"/>
      <c r="S114" s="63"/>
      <c r="T114" s="63"/>
      <c r="U114" s="63"/>
      <c r="V114" s="28" t="s">
        <v>10</v>
      </c>
      <c r="W114" s="28" t="s">
        <v>9</v>
      </c>
      <c r="X114" s="28" t="s">
        <v>9</v>
      </c>
      <c r="Y114" s="52" t="s">
        <v>99</v>
      </c>
      <c r="Z114" s="56" t="s">
        <v>145</v>
      </c>
    </row>
    <row r="115" spans="1:26" ht="14.25" customHeight="1" x14ac:dyDescent="0.3">
      <c r="A115" s="14" t="s">
        <v>55</v>
      </c>
      <c r="B115" s="101" t="s">
        <v>415</v>
      </c>
      <c r="C115" s="76" t="s">
        <v>95</v>
      </c>
      <c r="D115" s="105" t="s">
        <v>10</v>
      </c>
      <c r="E115" s="101" t="s">
        <v>9</v>
      </c>
      <c r="F115" s="91" t="s">
        <v>146</v>
      </c>
      <c r="G115" s="90">
        <v>6</v>
      </c>
      <c r="H115" s="90"/>
      <c r="I115" s="90"/>
      <c r="J115" s="40"/>
      <c r="K115" s="101"/>
      <c r="L115" s="101"/>
      <c r="M115" s="101"/>
      <c r="N115" s="47"/>
      <c r="O115" s="47"/>
      <c r="P115" s="47"/>
      <c r="Q115" s="59"/>
      <c r="R115" s="59"/>
      <c r="S115" s="63"/>
      <c r="T115" s="63"/>
      <c r="U115" s="63"/>
      <c r="V115" s="28" t="s">
        <v>10</v>
      </c>
      <c r="W115" s="28" t="s">
        <v>9</v>
      </c>
      <c r="X115" s="28" t="s">
        <v>9</v>
      </c>
      <c r="Y115" s="52" t="s">
        <v>99</v>
      </c>
      <c r="Z115" s="56" t="s">
        <v>147</v>
      </c>
    </row>
    <row r="116" spans="1:26" ht="14.25" customHeight="1" x14ac:dyDescent="0.3">
      <c r="A116" s="14" t="s">
        <v>55</v>
      </c>
      <c r="B116" s="101" t="s">
        <v>288</v>
      </c>
      <c r="C116" s="76" t="s">
        <v>97</v>
      </c>
      <c r="D116" s="105" t="s">
        <v>10</v>
      </c>
      <c r="E116" s="101" t="s">
        <v>9</v>
      </c>
      <c r="F116" s="94" t="s">
        <v>146</v>
      </c>
      <c r="G116" s="106"/>
      <c r="H116" s="90">
        <v>24</v>
      </c>
      <c r="I116" s="90">
        <v>24</v>
      </c>
      <c r="J116" s="40"/>
      <c r="K116" s="101"/>
      <c r="L116" s="101"/>
      <c r="M116" s="101">
        <f>SUM(H116:L116)</f>
        <v>48</v>
      </c>
      <c r="N116" s="47"/>
      <c r="O116" s="47" t="s">
        <v>98</v>
      </c>
      <c r="P116" s="47"/>
      <c r="Q116" s="59"/>
      <c r="R116" s="59"/>
      <c r="S116" s="63"/>
      <c r="T116" s="63"/>
      <c r="U116" s="63"/>
      <c r="V116" s="28" t="s">
        <v>10</v>
      </c>
      <c r="W116" s="28" t="s">
        <v>9</v>
      </c>
      <c r="X116" s="28" t="s">
        <v>9</v>
      </c>
      <c r="Y116" s="52" t="s">
        <v>99</v>
      </c>
      <c r="Z116" s="56" t="s">
        <v>147</v>
      </c>
    </row>
    <row r="117" spans="1:26" ht="14.25" customHeight="1" x14ac:dyDescent="0.3">
      <c r="A117" s="14" t="s">
        <v>55</v>
      </c>
      <c r="B117" s="101" t="s">
        <v>416</v>
      </c>
      <c r="C117" s="76" t="s">
        <v>95</v>
      </c>
      <c r="D117" s="105" t="s">
        <v>10</v>
      </c>
      <c r="E117" s="101" t="s">
        <v>9</v>
      </c>
      <c r="F117" s="91" t="s">
        <v>148</v>
      </c>
      <c r="G117" s="90">
        <v>6</v>
      </c>
      <c r="H117" s="90"/>
      <c r="I117" s="90"/>
      <c r="J117" s="40"/>
      <c r="K117" s="101"/>
      <c r="L117" s="101"/>
      <c r="M117" s="101"/>
      <c r="N117" s="47"/>
      <c r="O117" s="47"/>
      <c r="P117" s="47"/>
      <c r="Q117" s="59"/>
      <c r="R117" s="59"/>
      <c r="S117" s="63"/>
      <c r="T117" s="63"/>
      <c r="U117" s="63"/>
      <c r="V117" s="28" t="s">
        <v>10</v>
      </c>
      <c r="W117" s="28" t="s">
        <v>9</v>
      </c>
      <c r="X117" s="28" t="s">
        <v>9</v>
      </c>
      <c r="Y117" s="52" t="s">
        <v>99</v>
      </c>
      <c r="Z117" s="56" t="s">
        <v>149</v>
      </c>
    </row>
    <row r="118" spans="1:26" ht="14.25" customHeight="1" x14ac:dyDescent="0.3">
      <c r="A118" s="14" t="s">
        <v>55</v>
      </c>
      <c r="B118" s="101" t="s">
        <v>289</v>
      </c>
      <c r="C118" s="76" t="s">
        <v>97</v>
      </c>
      <c r="D118" s="105" t="s">
        <v>10</v>
      </c>
      <c r="E118" s="101" t="s">
        <v>9</v>
      </c>
      <c r="F118" s="94" t="s">
        <v>148</v>
      </c>
      <c r="G118" s="106"/>
      <c r="H118" s="90">
        <v>24</v>
      </c>
      <c r="I118" s="90">
        <v>24</v>
      </c>
      <c r="J118" s="40"/>
      <c r="K118" s="101"/>
      <c r="L118" s="101"/>
      <c r="M118" s="101">
        <f>SUM(H118:L118)</f>
        <v>48</v>
      </c>
      <c r="N118" s="47"/>
      <c r="O118" s="47" t="s">
        <v>98</v>
      </c>
      <c r="P118" s="47"/>
      <c r="Q118" s="59"/>
      <c r="R118" s="59"/>
      <c r="S118" s="63"/>
      <c r="T118" s="63"/>
      <c r="U118" s="63"/>
      <c r="V118" s="28" t="s">
        <v>10</v>
      </c>
      <c r="W118" s="28" t="s">
        <v>9</v>
      </c>
      <c r="X118" s="28" t="s">
        <v>9</v>
      </c>
      <c r="Y118" s="52" t="s">
        <v>99</v>
      </c>
      <c r="Z118" s="56" t="s">
        <v>149</v>
      </c>
    </row>
    <row r="119" spans="1:26" ht="14.25" customHeight="1" x14ac:dyDescent="0.3">
      <c r="A119" s="14" t="s">
        <v>55</v>
      </c>
      <c r="B119" s="101" t="s">
        <v>417</v>
      </c>
      <c r="C119" s="76" t="s">
        <v>95</v>
      </c>
      <c r="D119" s="105" t="s">
        <v>10</v>
      </c>
      <c r="E119" s="101" t="s">
        <v>9</v>
      </c>
      <c r="F119" s="108" t="s">
        <v>129</v>
      </c>
      <c r="G119" s="109">
        <v>6</v>
      </c>
      <c r="H119" s="110"/>
      <c r="I119" s="110"/>
      <c r="J119" s="40"/>
      <c r="K119" s="101"/>
      <c r="L119" s="101"/>
      <c r="M119" s="101"/>
      <c r="N119" s="47"/>
      <c r="O119" s="47"/>
      <c r="P119" s="47"/>
      <c r="Q119" s="59"/>
      <c r="R119" s="59"/>
      <c r="S119" s="63"/>
      <c r="T119" s="63"/>
      <c r="U119" s="63"/>
      <c r="V119" s="28" t="s">
        <v>10</v>
      </c>
      <c r="W119" s="28" t="s">
        <v>9</v>
      </c>
      <c r="X119" s="28" t="s">
        <v>9</v>
      </c>
      <c r="Y119" s="52" t="s">
        <v>99</v>
      </c>
      <c r="Z119" s="56" t="s">
        <v>130</v>
      </c>
    </row>
    <row r="120" spans="1:26" ht="14.25" customHeight="1" x14ac:dyDescent="0.3">
      <c r="A120" s="14" t="s">
        <v>55</v>
      </c>
      <c r="B120" s="101" t="s">
        <v>249</v>
      </c>
      <c r="C120" s="76" t="s">
        <v>97</v>
      </c>
      <c r="D120" s="105" t="s">
        <v>10</v>
      </c>
      <c r="E120" s="101" t="s">
        <v>9</v>
      </c>
      <c r="F120" s="111" t="s">
        <v>129</v>
      </c>
      <c r="G120" s="110"/>
      <c r="H120" s="110">
        <v>24</v>
      </c>
      <c r="I120" s="110">
        <v>24</v>
      </c>
      <c r="J120" s="40"/>
      <c r="K120" s="101"/>
      <c r="L120" s="101"/>
      <c r="M120" s="101">
        <f>SUM(H120:L120)</f>
        <v>48</v>
      </c>
      <c r="N120" s="47"/>
      <c r="O120" s="47" t="s">
        <v>98</v>
      </c>
      <c r="P120" s="47"/>
      <c r="Q120" s="59"/>
      <c r="R120" s="59"/>
      <c r="S120" s="63"/>
      <c r="T120" s="63"/>
      <c r="U120" s="63"/>
      <c r="V120" s="28" t="s">
        <v>10</v>
      </c>
      <c r="W120" s="28" t="s">
        <v>9</v>
      </c>
      <c r="X120" s="28" t="s">
        <v>9</v>
      </c>
      <c r="Y120" s="52" t="s">
        <v>99</v>
      </c>
      <c r="Z120" s="56" t="s">
        <v>130</v>
      </c>
    </row>
    <row r="121" spans="1:26" ht="14.25" customHeight="1" x14ac:dyDescent="0.3">
      <c r="A121" s="14" t="s">
        <v>55</v>
      </c>
      <c r="B121" s="101" t="s">
        <v>403</v>
      </c>
      <c r="C121" s="76" t="s">
        <v>95</v>
      </c>
      <c r="D121" s="105" t="s">
        <v>10</v>
      </c>
      <c r="E121" s="101" t="s">
        <v>9</v>
      </c>
      <c r="F121" s="91" t="s">
        <v>150</v>
      </c>
      <c r="G121" s="90">
        <v>3</v>
      </c>
      <c r="H121" s="90"/>
      <c r="I121" s="90"/>
      <c r="J121" s="40"/>
      <c r="K121" s="90"/>
      <c r="L121" s="101"/>
      <c r="M121" s="101"/>
      <c r="N121" s="47"/>
      <c r="O121" s="47"/>
      <c r="P121" s="47"/>
      <c r="Q121" s="59"/>
      <c r="R121" s="59"/>
      <c r="S121" s="63"/>
      <c r="T121" s="63"/>
      <c r="U121" s="63"/>
      <c r="V121" s="28" t="s">
        <v>10</v>
      </c>
      <c r="W121" s="28" t="s">
        <v>9</v>
      </c>
      <c r="X121" s="28" t="s">
        <v>9</v>
      </c>
      <c r="Y121" s="52" t="s">
        <v>99</v>
      </c>
      <c r="Z121" s="56" t="s">
        <v>151</v>
      </c>
    </row>
    <row r="122" spans="1:26" ht="14.25" customHeight="1" x14ac:dyDescent="0.3">
      <c r="A122" s="14" t="s">
        <v>55</v>
      </c>
      <c r="B122" s="101" t="s">
        <v>278</v>
      </c>
      <c r="C122" s="76" t="s">
        <v>97</v>
      </c>
      <c r="D122" s="105" t="s">
        <v>10</v>
      </c>
      <c r="E122" s="101" t="s">
        <v>9</v>
      </c>
      <c r="F122" s="94" t="s">
        <v>150</v>
      </c>
      <c r="G122" s="106"/>
      <c r="H122" s="90">
        <v>15</v>
      </c>
      <c r="I122" s="90">
        <v>9</v>
      </c>
      <c r="J122" s="40"/>
      <c r="K122" s="90"/>
      <c r="L122" s="101"/>
      <c r="M122" s="101">
        <f>SUM(H122:L122)</f>
        <v>24</v>
      </c>
      <c r="N122" s="47"/>
      <c r="O122" s="47" t="s">
        <v>98</v>
      </c>
      <c r="P122" s="47"/>
      <c r="Q122" s="59"/>
      <c r="R122" s="59"/>
      <c r="S122" s="63"/>
      <c r="T122" s="63"/>
      <c r="U122" s="63"/>
      <c r="V122" s="28" t="s">
        <v>10</v>
      </c>
      <c r="W122" s="28" t="s">
        <v>9</v>
      </c>
      <c r="X122" s="28" t="s">
        <v>9</v>
      </c>
      <c r="Y122" s="52" t="s">
        <v>99</v>
      </c>
      <c r="Z122" s="56" t="s">
        <v>151</v>
      </c>
    </row>
    <row r="123" spans="1:26" ht="14.25" customHeight="1" x14ac:dyDescent="0.3">
      <c r="A123" s="14" t="s">
        <v>55</v>
      </c>
      <c r="B123" s="101" t="s">
        <v>404</v>
      </c>
      <c r="C123" s="76" t="s">
        <v>95</v>
      </c>
      <c r="D123" s="105" t="s">
        <v>10</v>
      </c>
      <c r="E123" s="101" t="s">
        <v>9</v>
      </c>
      <c r="F123" s="91" t="s">
        <v>152</v>
      </c>
      <c r="G123" s="90">
        <v>3</v>
      </c>
      <c r="H123" s="90"/>
      <c r="I123" s="90"/>
      <c r="J123" s="40"/>
      <c r="K123" s="90"/>
      <c r="L123" s="101"/>
      <c r="M123" s="101"/>
      <c r="N123" s="47"/>
      <c r="O123" s="47"/>
      <c r="P123" s="47"/>
      <c r="Q123" s="59"/>
      <c r="R123" s="59"/>
      <c r="S123" s="63"/>
      <c r="T123" s="63"/>
      <c r="U123" s="63"/>
      <c r="V123" s="28" t="s">
        <v>10</v>
      </c>
      <c r="W123" s="28" t="s">
        <v>9</v>
      </c>
      <c r="X123" s="28" t="s">
        <v>9</v>
      </c>
      <c r="Y123" s="52" t="s">
        <v>99</v>
      </c>
      <c r="Z123" s="56" t="s">
        <v>153</v>
      </c>
    </row>
    <row r="124" spans="1:26" ht="14.25" customHeight="1" x14ac:dyDescent="0.3">
      <c r="A124" s="14" t="s">
        <v>55</v>
      </c>
      <c r="B124" s="101" t="s">
        <v>279</v>
      </c>
      <c r="C124" s="76" t="s">
        <v>97</v>
      </c>
      <c r="D124" s="105" t="s">
        <v>10</v>
      </c>
      <c r="E124" s="101" t="s">
        <v>9</v>
      </c>
      <c r="F124" s="94" t="s">
        <v>152</v>
      </c>
      <c r="G124" s="106"/>
      <c r="H124" s="90">
        <v>12</v>
      </c>
      <c r="I124" s="90">
        <v>12</v>
      </c>
      <c r="J124" s="40"/>
      <c r="K124" s="90"/>
      <c r="L124" s="101"/>
      <c r="M124" s="101">
        <v>24</v>
      </c>
      <c r="N124" s="47"/>
      <c r="O124" s="47" t="s">
        <v>98</v>
      </c>
      <c r="P124" s="47"/>
      <c r="Q124" s="59"/>
      <c r="R124" s="59"/>
      <c r="S124" s="63"/>
      <c r="T124" s="63"/>
      <c r="U124" s="63"/>
      <c r="V124" s="28" t="s">
        <v>10</v>
      </c>
      <c r="W124" s="28" t="s">
        <v>9</v>
      </c>
      <c r="X124" s="28" t="s">
        <v>9</v>
      </c>
      <c r="Y124" s="52" t="s">
        <v>99</v>
      </c>
      <c r="Z124" s="56" t="s">
        <v>153</v>
      </c>
    </row>
    <row r="125" spans="1:26" ht="14.25" customHeight="1" x14ac:dyDescent="0.3">
      <c r="A125" s="14" t="s">
        <v>55</v>
      </c>
      <c r="B125" s="101" t="s">
        <v>405</v>
      </c>
      <c r="C125" s="76" t="s">
        <v>95</v>
      </c>
      <c r="D125" s="105" t="s">
        <v>10</v>
      </c>
      <c r="E125" s="101" t="s">
        <v>9</v>
      </c>
      <c r="F125" s="91" t="s">
        <v>154</v>
      </c>
      <c r="G125" s="90">
        <v>3</v>
      </c>
      <c r="H125" s="90"/>
      <c r="I125" s="90"/>
      <c r="J125" s="40"/>
      <c r="K125" s="90"/>
      <c r="L125" s="101"/>
      <c r="M125" s="101"/>
      <c r="N125" s="47"/>
      <c r="O125" s="47"/>
      <c r="P125" s="47"/>
      <c r="Q125" s="59"/>
      <c r="R125" s="59"/>
      <c r="S125" s="63"/>
      <c r="T125" s="63"/>
      <c r="U125" s="63"/>
      <c r="V125" s="28" t="s">
        <v>10</v>
      </c>
      <c r="W125" s="28" t="s">
        <v>9</v>
      </c>
      <c r="X125" s="28" t="s">
        <v>9</v>
      </c>
      <c r="Y125" s="52" t="s">
        <v>99</v>
      </c>
      <c r="Z125" s="64" t="s">
        <v>155</v>
      </c>
    </row>
    <row r="126" spans="1:26" ht="14.25" customHeight="1" x14ac:dyDescent="0.3">
      <c r="A126" s="14" t="s">
        <v>55</v>
      </c>
      <c r="B126" s="101" t="s">
        <v>280</v>
      </c>
      <c r="C126" s="76" t="s">
        <v>97</v>
      </c>
      <c r="D126" s="105" t="s">
        <v>10</v>
      </c>
      <c r="E126" s="101" t="s">
        <v>9</v>
      </c>
      <c r="F126" s="94" t="s">
        <v>154</v>
      </c>
      <c r="G126" s="106"/>
      <c r="H126" s="90"/>
      <c r="I126" s="90"/>
      <c r="J126" s="40">
        <v>24</v>
      </c>
      <c r="K126" s="90"/>
      <c r="L126" s="101"/>
      <c r="M126" s="101">
        <v>24</v>
      </c>
      <c r="N126" s="47"/>
      <c r="O126" s="47" t="s">
        <v>98</v>
      </c>
      <c r="P126" s="47"/>
      <c r="Q126" s="59"/>
      <c r="R126" s="59"/>
      <c r="S126" s="63"/>
      <c r="T126" s="63"/>
      <c r="U126" s="63"/>
      <c r="V126" s="28" t="s">
        <v>10</v>
      </c>
      <c r="W126" s="28" t="s">
        <v>9</v>
      </c>
      <c r="X126" s="28" t="s">
        <v>9</v>
      </c>
      <c r="Y126" s="52" t="s">
        <v>99</v>
      </c>
      <c r="Z126" s="64" t="s">
        <v>155</v>
      </c>
    </row>
    <row r="127" spans="1:26" ht="14.25" customHeight="1" x14ac:dyDescent="0.3">
      <c r="A127" s="14" t="s">
        <v>55</v>
      </c>
      <c r="B127" s="101" t="s">
        <v>406</v>
      </c>
      <c r="C127" s="76" t="s">
        <v>95</v>
      </c>
      <c r="D127" s="105" t="s">
        <v>10</v>
      </c>
      <c r="E127" s="101" t="s">
        <v>9</v>
      </c>
      <c r="F127" s="108" t="s">
        <v>156</v>
      </c>
      <c r="G127" s="109">
        <v>3</v>
      </c>
      <c r="H127" s="40"/>
      <c r="I127" s="101"/>
      <c r="J127" s="110"/>
      <c r="K127" s="101"/>
      <c r="L127" s="101"/>
      <c r="M127" s="101"/>
      <c r="N127" s="47"/>
      <c r="O127" s="47"/>
      <c r="P127" s="47"/>
      <c r="Q127" s="59"/>
      <c r="R127" s="59"/>
      <c r="S127" s="63"/>
      <c r="T127" s="63"/>
      <c r="U127" s="63"/>
      <c r="V127" s="28" t="s">
        <v>10</v>
      </c>
      <c r="W127" s="63" t="s">
        <v>9</v>
      </c>
      <c r="X127" s="63" t="s">
        <v>9</v>
      </c>
      <c r="Y127" s="52" t="s">
        <v>99</v>
      </c>
      <c r="Z127" s="25"/>
    </row>
    <row r="128" spans="1:26" ht="14.25" customHeight="1" x14ac:dyDescent="0.3">
      <c r="A128" s="14" t="s">
        <v>55</v>
      </c>
      <c r="B128" s="101" t="s">
        <v>281</v>
      </c>
      <c r="C128" s="76" t="s">
        <v>97</v>
      </c>
      <c r="D128" s="105" t="s">
        <v>10</v>
      </c>
      <c r="E128" s="101" t="s">
        <v>9</v>
      </c>
      <c r="F128" s="111" t="s">
        <v>156</v>
      </c>
      <c r="G128" s="110"/>
      <c r="H128" s="40"/>
      <c r="I128" s="101"/>
      <c r="J128" s="110">
        <v>24</v>
      </c>
      <c r="K128" s="101"/>
      <c r="L128" s="101"/>
      <c r="M128" s="101">
        <f>SUM(H128:L128)</f>
        <v>24</v>
      </c>
      <c r="N128" s="47"/>
      <c r="O128" s="47"/>
      <c r="P128" s="47" t="s">
        <v>98</v>
      </c>
      <c r="Q128" s="59" t="s">
        <v>157</v>
      </c>
      <c r="R128" s="59"/>
      <c r="S128" s="63"/>
      <c r="T128" s="63"/>
      <c r="U128" s="63"/>
      <c r="V128" s="28" t="s">
        <v>10</v>
      </c>
      <c r="W128" s="63" t="s">
        <v>9</v>
      </c>
      <c r="X128" s="63" t="s">
        <v>9</v>
      </c>
      <c r="Y128" s="52" t="s">
        <v>99</v>
      </c>
      <c r="Z128" s="25"/>
    </row>
    <row r="129" spans="1:26" ht="14.25" customHeight="1" x14ac:dyDescent="0.3">
      <c r="A129" s="14" t="s">
        <v>55</v>
      </c>
      <c r="B129" s="101" t="s">
        <v>407</v>
      </c>
      <c r="C129" s="76" t="s">
        <v>95</v>
      </c>
      <c r="D129" s="105" t="s">
        <v>10</v>
      </c>
      <c r="E129" s="101" t="s">
        <v>9</v>
      </c>
      <c r="F129" s="91" t="s">
        <v>158</v>
      </c>
      <c r="G129" s="90">
        <v>3</v>
      </c>
      <c r="H129" s="40"/>
      <c r="I129" s="101"/>
      <c r="J129" s="90"/>
      <c r="K129" s="101"/>
      <c r="L129" s="101"/>
      <c r="M129" s="101"/>
      <c r="N129" s="47"/>
      <c r="O129" s="47"/>
      <c r="P129" s="47"/>
      <c r="Q129" s="59"/>
      <c r="R129" s="59"/>
      <c r="S129" s="63"/>
      <c r="T129" s="63"/>
      <c r="U129" s="63"/>
      <c r="V129" s="28" t="s">
        <v>10</v>
      </c>
      <c r="W129" s="63" t="s">
        <v>9</v>
      </c>
      <c r="X129" s="63" t="s">
        <v>9</v>
      </c>
      <c r="Y129" s="52" t="s">
        <v>99</v>
      </c>
      <c r="Z129" s="25"/>
    </row>
    <row r="130" spans="1:26" ht="14.25" customHeight="1" x14ac:dyDescent="0.3">
      <c r="A130" s="14" t="s">
        <v>55</v>
      </c>
      <c r="B130" s="101" t="s">
        <v>282</v>
      </c>
      <c r="C130" s="76" t="s">
        <v>97</v>
      </c>
      <c r="D130" s="105" t="s">
        <v>10</v>
      </c>
      <c r="E130" s="101" t="s">
        <v>9</v>
      </c>
      <c r="F130" s="94" t="s">
        <v>158</v>
      </c>
      <c r="G130" s="106"/>
      <c r="H130" s="40"/>
      <c r="I130" s="101"/>
      <c r="J130" s="90">
        <v>24</v>
      </c>
      <c r="K130" s="101"/>
      <c r="L130" s="101"/>
      <c r="M130" s="101">
        <f>SUM(H130:L130)</f>
        <v>24</v>
      </c>
      <c r="N130" s="47"/>
      <c r="O130" s="47" t="s">
        <v>98</v>
      </c>
      <c r="P130" s="47"/>
      <c r="Q130" s="59"/>
      <c r="R130" s="59"/>
      <c r="S130" s="63"/>
      <c r="T130" s="63"/>
      <c r="U130" s="63"/>
      <c r="V130" s="28" t="s">
        <v>10</v>
      </c>
      <c r="W130" s="63" t="s">
        <v>9</v>
      </c>
      <c r="X130" s="63" t="s">
        <v>9</v>
      </c>
      <c r="Y130" s="52" t="s">
        <v>99</v>
      </c>
      <c r="Z130" s="25"/>
    </row>
    <row r="131" spans="1:26" ht="14.25" customHeight="1" x14ac:dyDescent="0.3">
      <c r="A131" s="14" t="s">
        <v>55</v>
      </c>
      <c r="B131" s="101" t="s">
        <v>408</v>
      </c>
      <c r="C131" s="76" t="s">
        <v>95</v>
      </c>
      <c r="D131" s="105" t="s">
        <v>10</v>
      </c>
      <c r="E131" s="101" t="s">
        <v>9</v>
      </c>
      <c r="F131" s="91" t="s">
        <v>159</v>
      </c>
      <c r="G131" s="90">
        <v>3</v>
      </c>
      <c r="H131" s="40"/>
      <c r="I131" s="90"/>
      <c r="J131" s="40"/>
      <c r="K131" s="101"/>
      <c r="L131" s="101"/>
      <c r="M131" s="101"/>
      <c r="N131" s="47"/>
      <c r="O131" s="47"/>
      <c r="P131" s="47"/>
      <c r="Q131" s="59"/>
      <c r="R131" s="59"/>
      <c r="S131" s="63"/>
      <c r="T131" s="63"/>
      <c r="U131" s="63"/>
      <c r="V131" s="28" t="s">
        <v>10</v>
      </c>
      <c r="W131" s="28" t="s">
        <v>9</v>
      </c>
      <c r="X131" s="28" t="s">
        <v>9</v>
      </c>
      <c r="Y131" s="52" t="s">
        <v>99</v>
      </c>
      <c r="Z131" s="56" t="s">
        <v>160</v>
      </c>
    </row>
    <row r="132" spans="1:26" ht="14.25" customHeight="1" x14ac:dyDescent="0.3">
      <c r="A132" s="14" t="s">
        <v>55</v>
      </c>
      <c r="B132" s="101" t="s">
        <v>283</v>
      </c>
      <c r="C132" s="76" t="s">
        <v>97</v>
      </c>
      <c r="D132" s="105" t="s">
        <v>10</v>
      </c>
      <c r="E132" s="101" t="s">
        <v>9</v>
      </c>
      <c r="F132" s="94" t="s">
        <v>159</v>
      </c>
      <c r="G132" s="106"/>
      <c r="H132" s="40"/>
      <c r="I132" s="90">
        <v>24</v>
      </c>
      <c r="J132" s="40"/>
      <c r="K132" s="101"/>
      <c r="L132" s="101"/>
      <c r="M132" s="101">
        <f>SUM(H132:L132)</f>
        <v>24</v>
      </c>
      <c r="N132" s="47"/>
      <c r="O132" s="47"/>
      <c r="P132" s="47" t="s">
        <v>98</v>
      </c>
      <c r="Q132" s="59" t="s">
        <v>157</v>
      </c>
      <c r="R132" s="59"/>
      <c r="S132" s="63"/>
      <c r="T132" s="63"/>
      <c r="U132" s="63"/>
      <c r="V132" s="28" t="s">
        <v>10</v>
      </c>
      <c r="W132" s="28" t="s">
        <v>9</v>
      </c>
      <c r="X132" s="28" t="s">
        <v>9</v>
      </c>
      <c r="Y132" s="52" t="s">
        <v>99</v>
      </c>
      <c r="Z132" s="56" t="s">
        <v>160</v>
      </c>
    </row>
    <row r="133" spans="1:26" ht="14.25" customHeight="1" x14ac:dyDescent="0.3">
      <c r="A133" s="14" t="s">
        <v>55</v>
      </c>
      <c r="B133" s="101" t="s">
        <v>409</v>
      </c>
      <c r="C133" s="76" t="s">
        <v>95</v>
      </c>
      <c r="D133" s="105" t="s">
        <v>10</v>
      </c>
      <c r="E133" s="101" t="s">
        <v>9</v>
      </c>
      <c r="F133" s="91" t="s">
        <v>161</v>
      </c>
      <c r="G133" s="90">
        <v>3</v>
      </c>
      <c r="H133" s="90"/>
      <c r="I133" s="90"/>
      <c r="J133" s="40"/>
      <c r="K133" s="90"/>
      <c r="L133" s="101"/>
      <c r="M133" s="101"/>
      <c r="N133" s="47"/>
      <c r="O133" s="47"/>
      <c r="P133" s="47"/>
      <c r="Q133" s="59"/>
      <c r="R133" s="59"/>
      <c r="S133" s="63"/>
      <c r="T133" s="63"/>
      <c r="U133" s="63"/>
      <c r="V133" s="63"/>
      <c r="W133" s="63"/>
      <c r="X133" s="63"/>
      <c r="Y133" s="52"/>
      <c r="Z133" s="25"/>
    </row>
    <row r="134" spans="1:26" ht="14.25" customHeight="1" x14ac:dyDescent="0.3">
      <c r="A134" s="14" t="s">
        <v>55</v>
      </c>
      <c r="B134" s="101" t="s">
        <v>418</v>
      </c>
      <c r="C134" s="76" t="s">
        <v>95</v>
      </c>
      <c r="D134" s="105" t="s">
        <v>10</v>
      </c>
      <c r="E134" s="101" t="s">
        <v>9</v>
      </c>
      <c r="F134" s="91" t="s">
        <v>350</v>
      </c>
      <c r="G134" s="90">
        <v>6</v>
      </c>
      <c r="H134" s="40"/>
      <c r="I134" s="101"/>
      <c r="J134" s="40"/>
      <c r="K134" s="101"/>
      <c r="L134" s="101"/>
      <c r="M134" s="101"/>
      <c r="N134" s="47"/>
      <c r="O134" s="47"/>
      <c r="P134" s="47"/>
      <c r="Q134" s="59"/>
      <c r="R134" s="59"/>
      <c r="S134" s="63"/>
      <c r="T134" s="63"/>
      <c r="U134" s="63"/>
      <c r="V134" s="63"/>
      <c r="W134" s="63"/>
      <c r="X134" s="63"/>
      <c r="Y134" s="52"/>
      <c r="Z134" s="25"/>
    </row>
    <row r="135" spans="1:26" ht="14.25" customHeight="1" x14ac:dyDescent="0.3">
      <c r="A135" s="14" t="s">
        <v>55</v>
      </c>
      <c r="B135" s="101" t="s">
        <v>410</v>
      </c>
      <c r="C135" s="76" t="s">
        <v>95</v>
      </c>
      <c r="D135" s="105" t="s">
        <v>10</v>
      </c>
      <c r="E135" s="101" t="s">
        <v>9</v>
      </c>
      <c r="F135" s="91" t="s">
        <v>163</v>
      </c>
      <c r="G135" s="90">
        <v>3</v>
      </c>
      <c r="H135" s="40"/>
      <c r="I135" s="101"/>
      <c r="J135" s="40"/>
      <c r="K135" s="101"/>
      <c r="L135" s="101"/>
      <c r="M135" s="101"/>
      <c r="N135" s="47"/>
      <c r="O135" s="47"/>
      <c r="P135" s="47"/>
      <c r="Q135" s="59"/>
      <c r="R135" s="59"/>
      <c r="S135" s="63"/>
      <c r="T135" s="63"/>
      <c r="U135" s="63"/>
      <c r="V135" s="63"/>
      <c r="W135" s="63"/>
      <c r="X135" s="63"/>
      <c r="Y135" s="52"/>
      <c r="Z135" s="25"/>
    </row>
    <row r="136" spans="1:26" ht="14.25" customHeight="1" x14ac:dyDescent="0.3">
      <c r="A136" s="14" t="s">
        <v>55</v>
      </c>
      <c r="B136" s="101" t="s">
        <v>411</v>
      </c>
      <c r="C136" s="76" t="s">
        <v>95</v>
      </c>
      <c r="D136" s="105" t="s">
        <v>10</v>
      </c>
      <c r="E136" s="101" t="s">
        <v>9</v>
      </c>
      <c r="F136" s="91" t="s">
        <v>164</v>
      </c>
      <c r="G136" s="90">
        <v>3</v>
      </c>
      <c r="H136" s="40"/>
      <c r="I136" s="101"/>
      <c r="J136" s="40"/>
      <c r="K136" s="101"/>
      <c r="L136" s="101"/>
      <c r="M136" s="101"/>
      <c r="N136" s="47"/>
      <c r="O136" s="47"/>
      <c r="P136" s="47"/>
      <c r="Q136" s="59"/>
      <c r="R136" s="59"/>
      <c r="S136" s="63"/>
      <c r="T136" s="63"/>
      <c r="U136" s="63"/>
      <c r="V136" s="63"/>
      <c r="W136" s="63"/>
      <c r="X136" s="63"/>
      <c r="Y136" s="52"/>
      <c r="Z136" s="25"/>
    </row>
    <row r="137" spans="1:26" x14ac:dyDescent="0.3">
      <c r="B137" s="320" t="s">
        <v>165</v>
      </c>
      <c r="C137" s="320"/>
      <c r="D137" s="320"/>
      <c r="E137" s="320"/>
      <c r="F137" s="320"/>
      <c r="G137" s="112">
        <v>30</v>
      </c>
      <c r="H137" s="99">
        <f>SUM(H95:H136)</f>
        <v>219</v>
      </c>
      <c r="I137" s="99">
        <f>SUM(I95:I136)</f>
        <v>213</v>
      </c>
      <c r="J137" s="99">
        <f>SUM(J95:J136)</f>
        <v>72</v>
      </c>
      <c r="K137" s="99">
        <f>SUM(K95:K136)</f>
        <v>84</v>
      </c>
      <c r="L137" s="99">
        <f>SUM(L95:L136)</f>
        <v>0</v>
      </c>
      <c r="M137" s="78">
        <f>SUM(M97,M100:M102,M105:M107,M120:M122)</f>
        <v>253</v>
      </c>
      <c r="N137" s="25"/>
      <c r="O137" s="25"/>
      <c r="P137" s="25"/>
      <c r="Q137" s="25"/>
      <c r="R137" s="25"/>
      <c r="S137" s="25"/>
      <c r="T137" s="25"/>
      <c r="U137" s="25"/>
      <c r="V137" s="25"/>
      <c r="W137" s="25"/>
      <c r="X137" s="25"/>
      <c r="Y137" s="25"/>
      <c r="Z137" s="25"/>
    </row>
    <row r="138" spans="1:26" x14ac:dyDescent="0.3">
      <c r="B138" s="68"/>
      <c r="C138" s="68"/>
      <c r="D138" s="68"/>
      <c r="E138" s="68"/>
      <c r="F138" s="68"/>
      <c r="G138" s="69"/>
      <c r="M138" s="38" t="s">
        <v>124</v>
      </c>
    </row>
    <row r="140" spans="1:26" x14ac:dyDescent="0.3">
      <c r="A140" s="14" t="s">
        <v>55</v>
      </c>
      <c r="B140" s="10" t="s">
        <v>54</v>
      </c>
      <c r="C140" s="11" t="s">
        <v>55</v>
      </c>
      <c r="D140" s="11" t="s">
        <v>56</v>
      </c>
      <c r="E140" s="11" t="s">
        <v>57</v>
      </c>
      <c r="F140" s="11"/>
    </row>
    <row r="142" spans="1:26" ht="19.8" x14ac:dyDescent="0.4">
      <c r="A142" s="82" t="s">
        <v>166</v>
      </c>
      <c r="B142" s="297" t="s">
        <v>167</v>
      </c>
      <c r="C142" s="297"/>
      <c r="D142" s="13"/>
      <c r="E142" s="13"/>
    </row>
    <row r="144" spans="1:26" ht="16.5" customHeight="1" x14ac:dyDescent="0.3">
      <c r="A144" s="291" t="s">
        <v>60</v>
      </c>
      <c r="B144" s="291" t="s">
        <v>61</v>
      </c>
      <c r="C144" s="298" t="s">
        <v>62</v>
      </c>
      <c r="D144" s="298"/>
      <c r="E144" s="298"/>
      <c r="F144" s="290" t="s">
        <v>63</v>
      </c>
      <c r="G144" s="291" t="s">
        <v>64</v>
      </c>
      <c r="H144" s="294" t="s">
        <v>66</v>
      </c>
      <c r="I144" s="294"/>
      <c r="J144" s="294"/>
      <c r="K144" s="294"/>
      <c r="L144" s="294"/>
      <c r="M144" s="294"/>
      <c r="N144" s="294" t="s">
        <v>67</v>
      </c>
      <c r="O144" s="294"/>
      <c r="P144" s="294"/>
      <c r="Q144" s="294"/>
      <c r="R144" s="294"/>
      <c r="S144" s="294"/>
      <c r="T144" s="294"/>
      <c r="U144" s="294"/>
      <c r="V144" s="296" t="s">
        <v>68</v>
      </c>
      <c r="W144" s="296"/>
      <c r="X144" s="296"/>
      <c r="Y144" s="291" t="s">
        <v>69</v>
      </c>
      <c r="Z144" s="293" t="s">
        <v>70</v>
      </c>
    </row>
    <row r="145" spans="1:26" ht="13.5" customHeight="1" x14ac:dyDescent="0.3">
      <c r="A145" s="291"/>
      <c r="B145" s="291"/>
      <c r="C145" s="298"/>
      <c r="D145" s="298"/>
      <c r="E145" s="298"/>
      <c r="F145" s="290"/>
      <c r="G145" s="291"/>
      <c r="H145" s="294"/>
      <c r="I145" s="294"/>
      <c r="J145" s="294"/>
      <c r="K145" s="294"/>
      <c r="L145" s="294"/>
      <c r="M145" s="294"/>
      <c r="N145" s="294" t="s">
        <v>71</v>
      </c>
      <c r="O145" s="294"/>
      <c r="P145" s="294"/>
      <c r="Q145" s="294"/>
      <c r="R145" s="294"/>
      <c r="S145" s="294"/>
      <c r="T145" s="295" t="s">
        <v>72</v>
      </c>
      <c r="U145" s="295"/>
      <c r="V145" s="291" t="s">
        <v>73</v>
      </c>
      <c r="W145" s="291" t="s">
        <v>74</v>
      </c>
      <c r="X145" s="291" t="s">
        <v>75</v>
      </c>
      <c r="Y145" s="291"/>
      <c r="Z145" s="293"/>
    </row>
    <row r="146" spans="1:26" ht="16.5" customHeight="1" x14ac:dyDescent="0.3">
      <c r="A146" s="291"/>
      <c r="B146" s="291"/>
      <c r="C146" s="298"/>
      <c r="D146" s="298"/>
      <c r="E146" s="298"/>
      <c r="F146" s="290"/>
      <c r="G146" s="291"/>
      <c r="H146" s="290" t="s">
        <v>76</v>
      </c>
      <c r="I146" s="290" t="s">
        <v>77</v>
      </c>
      <c r="J146" s="291" t="s">
        <v>78</v>
      </c>
      <c r="K146" s="290" t="s">
        <v>79</v>
      </c>
      <c r="L146" s="291" t="s">
        <v>80</v>
      </c>
      <c r="M146" s="291" t="s">
        <v>81</v>
      </c>
      <c r="N146" s="292" t="s">
        <v>82</v>
      </c>
      <c r="O146" s="292"/>
      <c r="P146" s="292"/>
      <c r="Q146" s="291" t="s">
        <v>83</v>
      </c>
      <c r="R146" s="291" t="s">
        <v>84</v>
      </c>
      <c r="S146" s="291" t="s">
        <v>85</v>
      </c>
      <c r="T146" s="291" t="s">
        <v>86</v>
      </c>
      <c r="U146" s="291" t="s">
        <v>84</v>
      </c>
      <c r="V146" s="291"/>
      <c r="W146" s="291"/>
      <c r="X146" s="291"/>
      <c r="Y146" s="291"/>
      <c r="Z146" s="293"/>
    </row>
    <row r="147" spans="1:26" ht="14.25" customHeight="1" x14ac:dyDescent="0.3">
      <c r="A147" s="291"/>
      <c r="B147" s="291"/>
      <c r="C147" s="287" t="s">
        <v>87</v>
      </c>
      <c r="D147" s="288" t="s">
        <v>88</v>
      </c>
      <c r="E147" s="288" t="s">
        <v>89</v>
      </c>
      <c r="F147" s="290"/>
      <c r="G147" s="291"/>
      <c r="H147" s="290"/>
      <c r="I147" s="290"/>
      <c r="J147" s="291"/>
      <c r="K147" s="290"/>
      <c r="L147" s="291"/>
      <c r="M147" s="291"/>
      <c r="N147" s="289" t="s">
        <v>90</v>
      </c>
      <c r="O147" s="290" t="s">
        <v>91</v>
      </c>
      <c r="P147" s="291" t="s">
        <v>92</v>
      </c>
      <c r="Q147" s="291"/>
      <c r="R147" s="291"/>
      <c r="S147" s="291"/>
      <c r="T147" s="291"/>
      <c r="U147" s="291"/>
      <c r="V147" s="291"/>
      <c r="W147" s="291"/>
      <c r="X147" s="291"/>
      <c r="Y147" s="291"/>
      <c r="Z147" s="293"/>
    </row>
    <row r="148" spans="1:26" ht="27" customHeight="1" x14ac:dyDescent="0.3">
      <c r="A148" s="291"/>
      <c r="B148" s="291"/>
      <c r="C148" s="287"/>
      <c r="D148" s="288"/>
      <c r="E148" s="288"/>
      <c r="F148" s="290"/>
      <c r="G148" s="291"/>
      <c r="H148" s="290"/>
      <c r="I148" s="290"/>
      <c r="J148" s="291"/>
      <c r="K148" s="290"/>
      <c r="L148" s="291"/>
      <c r="M148" s="291"/>
      <c r="N148" s="289"/>
      <c r="O148" s="289"/>
      <c r="P148" s="289"/>
      <c r="Q148" s="291"/>
      <c r="R148" s="291"/>
      <c r="S148" s="291"/>
      <c r="T148" s="291"/>
      <c r="U148" s="291"/>
      <c r="V148" s="291"/>
      <c r="W148" s="291"/>
      <c r="X148" s="291"/>
      <c r="Y148" s="291"/>
      <c r="Z148" s="293"/>
    </row>
    <row r="149" spans="1:26" ht="14.25" customHeight="1" x14ac:dyDescent="0.3">
      <c r="A149" s="83" t="s">
        <v>56</v>
      </c>
      <c r="B149" s="104" t="s">
        <v>290</v>
      </c>
      <c r="C149" s="41" t="s">
        <v>93</v>
      </c>
      <c r="D149" s="42" t="s">
        <v>9</v>
      </c>
      <c r="E149" s="43" t="s">
        <v>9</v>
      </c>
      <c r="F149" s="44" t="s">
        <v>351</v>
      </c>
      <c r="G149" s="45">
        <v>21</v>
      </c>
      <c r="H149" s="46"/>
      <c r="I149" s="114"/>
      <c r="J149" s="46"/>
      <c r="K149" s="114"/>
      <c r="L149" s="114"/>
      <c r="M149" s="114"/>
      <c r="N149" s="47"/>
      <c r="O149" s="47"/>
      <c r="P149" s="47"/>
      <c r="Q149" s="59"/>
      <c r="R149" s="59"/>
      <c r="S149" s="63"/>
      <c r="T149" s="63"/>
      <c r="U149" s="63"/>
      <c r="V149" s="47"/>
      <c r="W149" s="47"/>
      <c r="X149" s="47"/>
      <c r="Y149" s="52"/>
      <c r="Z149" s="25"/>
    </row>
    <row r="150" spans="1:26" ht="14.25" customHeight="1" x14ac:dyDescent="0.3">
      <c r="A150" s="83" t="s">
        <v>56</v>
      </c>
      <c r="B150" s="104" t="s">
        <v>291</v>
      </c>
      <c r="C150" s="41" t="s">
        <v>93</v>
      </c>
      <c r="D150" s="42" t="s">
        <v>9</v>
      </c>
      <c r="E150" s="115" t="s">
        <v>9</v>
      </c>
      <c r="F150" s="44" t="s">
        <v>169</v>
      </c>
      <c r="G150" s="45">
        <v>9</v>
      </c>
      <c r="H150" s="46"/>
      <c r="I150" s="114"/>
      <c r="J150" s="46"/>
      <c r="K150" s="114"/>
      <c r="L150" s="114"/>
      <c r="M150" s="114"/>
      <c r="N150" s="47"/>
      <c r="O150" s="47"/>
      <c r="P150" s="47"/>
      <c r="Q150" s="59"/>
      <c r="R150" s="59"/>
      <c r="S150" s="63"/>
      <c r="T150" s="63"/>
      <c r="U150" s="63"/>
      <c r="V150" s="47"/>
      <c r="W150" s="47"/>
      <c r="X150" s="47"/>
      <c r="Y150" s="52"/>
      <c r="Z150" s="25"/>
    </row>
    <row r="151" spans="1:26" ht="14.25" customHeight="1" x14ac:dyDescent="0.3">
      <c r="A151" s="14" t="s">
        <v>56</v>
      </c>
      <c r="B151" s="101" t="s">
        <v>294</v>
      </c>
      <c r="C151" s="50" t="s">
        <v>95</v>
      </c>
      <c r="D151" s="51" t="s">
        <v>10</v>
      </c>
      <c r="E151" s="52" t="s">
        <v>9</v>
      </c>
      <c r="F151" s="71" t="s">
        <v>170</v>
      </c>
      <c r="G151" s="40">
        <v>3</v>
      </c>
      <c r="H151" s="47"/>
      <c r="I151" s="63"/>
      <c r="J151" s="47"/>
      <c r="K151" s="63"/>
      <c r="L151" s="63"/>
      <c r="M151" s="63"/>
      <c r="N151" s="47"/>
      <c r="O151" s="47"/>
      <c r="P151" s="47"/>
      <c r="Q151" s="59"/>
      <c r="R151" s="59"/>
      <c r="S151" s="63"/>
      <c r="T151" s="63"/>
      <c r="U151" s="63"/>
      <c r="V151" s="47"/>
      <c r="W151" s="47"/>
      <c r="X151" s="47"/>
      <c r="Y151" s="25"/>
      <c r="Z151" s="25"/>
    </row>
    <row r="152" spans="1:26" ht="14.25" customHeight="1" x14ac:dyDescent="0.3">
      <c r="A152" s="14" t="s">
        <v>56</v>
      </c>
      <c r="B152" s="101" t="s">
        <v>336</v>
      </c>
      <c r="C152" s="50" t="s">
        <v>97</v>
      </c>
      <c r="D152" s="51" t="s">
        <v>10</v>
      </c>
      <c r="E152" s="52" t="s">
        <v>9</v>
      </c>
      <c r="F152" s="72" t="s">
        <v>170</v>
      </c>
      <c r="G152" s="40"/>
      <c r="H152" s="47">
        <v>22</v>
      </c>
      <c r="I152" s="63"/>
      <c r="J152" s="47"/>
      <c r="K152" s="63">
        <v>5.5</v>
      </c>
      <c r="L152" s="63"/>
      <c r="M152" s="63">
        <f>SUM(H152:L152)</f>
        <v>27.5</v>
      </c>
      <c r="N152" s="47"/>
      <c r="O152" s="47" t="s">
        <v>98</v>
      </c>
      <c r="P152" s="47"/>
      <c r="Q152" s="59"/>
      <c r="R152" s="59"/>
      <c r="S152" s="63"/>
      <c r="T152" s="63"/>
      <c r="U152" s="63"/>
      <c r="V152" s="47" t="s">
        <v>10</v>
      </c>
      <c r="W152" s="47" t="s">
        <v>9</v>
      </c>
      <c r="X152" s="47" t="s">
        <v>9</v>
      </c>
      <c r="Y152" s="52"/>
      <c r="Z152" s="25" t="s">
        <v>172</v>
      </c>
    </row>
    <row r="153" spans="1:26" ht="14.25" customHeight="1" x14ac:dyDescent="0.3">
      <c r="A153" s="14" t="s">
        <v>56</v>
      </c>
      <c r="B153" s="101" t="s">
        <v>296</v>
      </c>
      <c r="C153" s="50" t="s">
        <v>95</v>
      </c>
      <c r="D153" s="51" t="s">
        <v>10</v>
      </c>
      <c r="E153" s="52" t="s">
        <v>9</v>
      </c>
      <c r="F153" s="71" t="s">
        <v>352</v>
      </c>
      <c r="G153" s="40">
        <v>3</v>
      </c>
      <c r="H153" s="47"/>
      <c r="I153" s="63"/>
      <c r="J153" s="47"/>
      <c r="K153" s="63"/>
      <c r="L153" s="63"/>
      <c r="M153" s="63"/>
      <c r="N153" s="47"/>
      <c r="O153" s="47"/>
      <c r="P153" s="47"/>
      <c r="Q153" s="59"/>
      <c r="R153" s="59"/>
      <c r="S153" s="63"/>
      <c r="T153" s="63"/>
      <c r="U153" s="63"/>
      <c r="V153" s="47"/>
      <c r="W153" s="47"/>
      <c r="X153" s="47"/>
      <c r="Y153" s="25"/>
      <c r="Z153" s="25"/>
    </row>
    <row r="154" spans="1:26" ht="14.25" customHeight="1" x14ac:dyDescent="0.3">
      <c r="A154" s="14" t="s">
        <v>56</v>
      </c>
      <c r="B154" s="101" t="s">
        <v>323</v>
      </c>
      <c r="C154" s="50" t="s">
        <v>97</v>
      </c>
      <c r="D154" s="51" t="s">
        <v>10</v>
      </c>
      <c r="E154" s="52" t="s">
        <v>9</v>
      </c>
      <c r="F154" s="72" t="s">
        <v>352</v>
      </c>
      <c r="G154" s="40"/>
      <c r="H154" s="47">
        <v>22</v>
      </c>
      <c r="I154" s="63"/>
      <c r="J154" s="47"/>
      <c r="K154" s="63">
        <v>5.5</v>
      </c>
      <c r="L154" s="63"/>
      <c r="M154" s="63">
        <f>SUM(H154:L154)</f>
        <v>27.5</v>
      </c>
      <c r="N154" s="47"/>
      <c r="O154" s="47" t="s">
        <v>98</v>
      </c>
      <c r="P154" s="47"/>
      <c r="Q154" s="59"/>
      <c r="R154" s="59"/>
      <c r="S154" s="63"/>
      <c r="T154" s="63"/>
      <c r="U154" s="63"/>
      <c r="V154" s="47" t="s">
        <v>10</v>
      </c>
      <c r="W154" s="47" t="s">
        <v>9</v>
      </c>
      <c r="X154" s="47" t="s">
        <v>9</v>
      </c>
      <c r="Y154" s="52"/>
      <c r="Z154" s="25" t="s">
        <v>172</v>
      </c>
    </row>
    <row r="155" spans="1:26" ht="14.25" customHeight="1" x14ac:dyDescent="0.3">
      <c r="A155" s="14" t="s">
        <v>56</v>
      </c>
      <c r="B155" s="101" t="s">
        <v>308</v>
      </c>
      <c r="C155" s="50" t="s">
        <v>95</v>
      </c>
      <c r="D155" s="51" t="s">
        <v>10</v>
      </c>
      <c r="E155" s="52" t="s">
        <v>9</v>
      </c>
      <c r="F155" s="71" t="s">
        <v>353</v>
      </c>
      <c r="G155" s="40">
        <v>3</v>
      </c>
      <c r="H155" s="47"/>
      <c r="I155" s="63"/>
      <c r="J155" s="47"/>
      <c r="K155" s="63"/>
      <c r="L155" s="63"/>
      <c r="M155" s="63"/>
      <c r="N155" s="47"/>
      <c r="O155" s="47"/>
      <c r="P155" s="47"/>
      <c r="Q155" s="59"/>
      <c r="R155" s="59"/>
      <c r="S155" s="63"/>
      <c r="T155" s="63"/>
      <c r="U155" s="63"/>
      <c r="V155" s="47"/>
      <c r="W155" s="47"/>
      <c r="X155" s="47"/>
      <c r="Y155" s="25"/>
      <c r="Z155" s="113"/>
    </row>
    <row r="156" spans="1:26" ht="14.25" customHeight="1" x14ac:dyDescent="0.3">
      <c r="A156" s="14" t="s">
        <v>56</v>
      </c>
      <c r="B156" s="101" t="s">
        <v>336</v>
      </c>
      <c r="C156" s="50" t="s">
        <v>97</v>
      </c>
      <c r="D156" s="51" t="s">
        <v>10</v>
      </c>
      <c r="E156" s="52" t="s">
        <v>9</v>
      </c>
      <c r="F156" s="72" t="s">
        <v>353</v>
      </c>
      <c r="G156" s="40"/>
      <c r="H156" s="47"/>
      <c r="I156" s="63">
        <v>22</v>
      </c>
      <c r="J156" s="47"/>
      <c r="K156" s="63"/>
      <c r="L156" s="63"/>
      <c r="M156" s="63">
        <f>SUM(H156:L156)</f>
        <v>22</v>
      </c>
      <c r="N156" s="47"/>
      <c r="O156" s="47" t="s">
        <v>98</v>
      </c>
      <c r="P156" s="47"/>
      <c r="Q156" s="59"/>
      <c r="R156" s="59"/>
      <c r="S156" s="63"/>
      <c r="T156" s="63"/>
      <c r="U156" s="63"/>
      <c r="V156" s="47" t="s">
        <v>10</v>
      </c>
      <c r="W156" s="47" t="s">
        <v>9</v>
      </c>
      <c r="X156" s="47" t="s">
        <v>9</v>
      </c>
      <c r="Y156" s="52"/>
      <c r="Z156" s="25" t="s">
        <v>172</v>
      </c>
    </row>
    <row r="157" spans="1:26" ht="14.25" customHeight="1" x14ac:dyDescent="0.3">
      <c r="A157" s="14" t="s">
        <v>56</v>
      </c>
      <c r="B157" s="101" t="s">
        <v>317</v>
      </c>
      <c r="C157" s="50" t="s">
        <v>95</v>
      </c>
      <c r="D157" s="51" t="s">
        <v>10</v>
      </c>
      <c r="E157" s="52" t="s">
        <v>9</v>
      </c>
      <c r="F157" s="71" t="s">
        <v>354</v>
      </c>
      <c r="G157" s="40">
        <v>6</v>
      </c>
      <c r="H157" s="47"/>
      <c r="I157" s="63"/>
      <c r="J157" s="47"/>
      <c r="K157" s="63"/>
      <c r="L157" s="63"/>
      <c r="M157" s="63"/>
      <c r="N157" s="47"/>
      <c r="O157" s="47"/>
      <c r="P157" s="47"/>
      <c r="Q157" s="59"/>
      <c r="R157" s="59"/>
      <c r="S157" s="63"/>
      <c r="T157" s="63"/>
      <c r="U157" s="63"/>
      <c r="V157" s="47"/>
      <c r="W157" s="47"/>
      <c r="X157" s="47"/>
      <c r="Y157" s="25"/>
      <c r="Z157" s="113"/>
    </row>
    <row r="158" spans="1:26" ht="14.25" customHeight="1" x14ac:dyDescent="0.3">
      <c r="A158" s="14" t="s">
        <v>56</v>
      </c>
      <c r="B158" s="101" t="s">
        <v>343</v>
      </c>
      <c r="C158" s="50" t="s">
        <v>97</v>
      </c>
      <c r="D158" s="51" t="s">
        <v>10</v>
      </c>
      <c r="E158" s="52" t="s">
        <v>9</v>
      </c>
      <c r="F158" s="72" t="s">
        <v>354</v>
      </c>
      <c r="G158" s="40"/>
      <c r="H158" s="47">
        <v>22</v>
      </c>
      <c r="I158" s="63">
        <v>22</v>
      </c>
      <c r="J158" s="47"/>
      <c r="K158" s="63"/>
      <c r="L158" s="63"/>
      <c r="M158" s="63">
        <f>SUM(H158:L158)</f>
        <v>44</v>
      </c>
      <c r="N158" s="47"/>
      <c r="O158" s="47" t="s">
        <v>98</v>
      </c>
      <c r="P158" s="47"/>
      <c r="Q158" s="59"/>
      <c r="R158" s="59"/>
      <c r="S158" s="63"/>
      <c r="T158" s="63"/>
      <c r="U158" s="63"/>
      <c r="V158" s="47" t="s">
        <v>10</v>
      </c>
      <c r="W158" s="47" t="s">
        <v>9</v>
      </c>
      <c r="X158" s="47" t="s">
        <v>9</v>
      </c>
      <c r="Y158" s="52"/>
      <c r="Z158" s="25" t="s">
        <v>172</v>
      </c>
    </row>
    <row r="159" spans="1:26" ht="14.25" customHeight="1" x14ac:dyDescent="0.3">
      <c r="A159" s="14" t="s">
        <v>56</v>
      </c>
      <c r="B159" s="101" t="s">
        <v>318</v>
      </c>
      <c r="C159" s="50" t="s">
        <v>95</v>
      </c>
      <c r="D159" s="51" t="s">
        <v>10</v>
      </c>
      <c r="E159" s="52" t="s">
        <v>9</v>
      </c>
      <c r="F159" s="71" t="s">
        <v>355</v>
      </c>
      <c r="G159" s="40">
        <v>6</v>
      </c>
      <c r="H159" s="47"/>
      <c r="I159" s="63"/>
      <c r="J159" s="47"/>
      <c r="K159" s="63"/>
      <c r="L159" s="63"/>
      <c r="M159" s="63"/>
      <c r="N159" s="47"/>
      <c r="O159" s="47"/>
      <c r="P159" s="47"/>
      <c r="Q159" s="59"/>
      <c r="R159" s="59"/>
      <c r="S159" s="63"/>
      <c r="T159" s="63"/>
      <c r="U159" s="63"/>
      <c r="V159" s="47"/>
      <c r="W159" s="47"/>
      <c r="X159" s="47"/>
      <c r="Y159" s="25"/>
      <c r="Z159" s="113"/>
    </row>
    <row r="160" spans="1:26" ht="14.25" customHeight="1" x14ac:dyDescent="0.3">
      <c r="A160" s="14" t="s">
        <v>56</v>
      </c>
      <c r="B160" s="101" t="s">
        <v>344</v>
      </c>
      <c r="C160" s="50" t="s">
        <v>97</v>
      </c>
      <c r="D160" s="51" t="s">
        <v>10</v>
      </c>
      <c r="E160" s="52" t="s">
        <v>9</v>
      </c>
      <c r="F160" s="72" t="s">
        <v>355</v>
      </c>
      <c r="G160" s="40"/>
      <c r="H160" s="47">
        <v>22</v>
      </c>
      <c r="I160" s="63">
        <v>22</v>
      </c>
      <c r="J160" s="47"/>
      <c r="K160" s="63"/>
      <c r="L160" s="63"/>
      <c r="M160" s="63">
        <f>SUM(H160:L160)</f>
        <v>44</v>
      </c>
      <c r="N160" s="47"/>
      <c r="O160" s="47" t="s">
        <v>98</v>
      </c>
      <c r="P160" s="47"/>
      <c r="Q160" s="59"/>
      <c r="R160" s="59"/>
      <c r="S160" s="63"/>
      <c r="T160" s="63"/>
      <c r="U160" s="63"/>
      <c r="V160" s="47" t="s">
        <v>10</v>
      </c>
      <c r="W160" s="47" t="s">
        <v>9</v>
      </c>
      <c r="X160" s="47" t="s">
        <v>9</v>
      </c>
      <c r="Y160" s="52"/>
      <c r="Z160" s="25" t="s">
        <v>172</v>
      </c>
    </row>
    <row r="161" spans="1:26" ht="14.25" customHeight="1" x14ac:dyDescent="0.3">
      <c r="A161" s="14" t="s">
        <v>56</v>
      </c>
      <c r="B161" s="101" t="s">
        <v>319</v>
      </c>
      <c r="C161" s="50" t="s">
        <v>95</v>
      </c>
      <c r="D161" s="51" t="s">
        <v>10</v>
      </c>
      <c r="E161" s="52" t="s">
        <v>9</v>
      </c>
      <c r="F161" s="71" t="s">
        <v>356</v>
      </c>
      <c r="G161" s="40">
        <v>6</v>
      </c>
      <c r="H161" s="47"/>
      <c r="I161" s="63"/>
      <c r="J161" s="47"/>
      <c r="K161" s="63"/>
      <c r="L161" s="63"/>
      <c r="M161" s="63"/>
      <c r="N161" s="47"/>
      <c r="O161" s="47"/>
      <c r="P161" s="47"/>
      <c r="Q161" s="59"/>
      <c r="R161" s="59"/>
      <c r="S161" s="63"/>
      <c r="T161" s="63"/>
      <c r="U161" s="63"/>
      <c r="V161" s="47"/>
      <c r="W161" s="47"/>
      <c r="X161" s="47"/>
      <c r="Y161" s="25"/>
      <c r="Z161" s="113"/>
    </row>
    <row r="162" spans="1:26" ht="14.25" customHeight="1" x14ac:dyDescent="0.3">
      <c r="A162" s="14" t="s">
        <v>56</v>
      </c>
      <c r="B162" s="101" t="s">
        <v>345</v>
      </c>
      <c r="C162" s="50" t="s">
        <v>97</v>
      </c>
      <c r="D162" s="51" t="s">
        <v>10</v>
      </c>
      <c r="E162" s="52" t="s">
        <v>9</v>
      </c>
      <c r="F162" s="72" t="s">
        <v>356</v>
      </c>
      <c r="G162" s="40"/>
      <c r="H162" s="47">
        <v>22</v>
      </c>
      <c r="I162" s="63"/>
      <c r="J162" s="47"/>
      <c r="K162" s="63">
        <v>22</v>
      </c>
      <c r="L162" s="63"/>
      <c r="M162" s="63">
        <f>SUM(H162:L162)</f>
        <v>44</v>
      </c>
      <c r="N162" s="47"/>
      <c r="O162" s="47" t="s">
        <v>98</v>
      </c>
      <c r="P162" s="47"/>
      <c r="Q162" s="59"/>
      <c r="R162" s="59"/>
      <c r="S162" s="63"/>
      <c r="T162" s="63"/>
      <c r="U162" s="63"/>
      <c r="V162" s="47" t="s">
        <v>10</v>
      </c>
      <c r="W162" s="47" t="s">
        <v>9</v>
      </c>
      <c r="X162" s="47" t="s">
        <v>9</v>
      </c>
      <c r="Y162" s="52"/>
      <c r="Z162" s="25" t="s">
        <v>172</v>
      </c>
    </row>
    <row r="163" spans="1:26" ht="14.25" customHeight="1" x14ac:dyDescent="0.3">
      <c r="A163" s="14" t="s">
        <v>56</v>
      </c>
      <c r="B163" s="101" t="s">
        <v>304</v>
      </c>
      <c r="C163" s="50" t="s">
        <v>95</v>
      </c>
      <c r="D163" s="51" t="s">
        <v>10</v>
      </c>
      <c r="E163" s="52" t="s">
        <v>9</v>
      </c>
      <c r="F163" s="71" t="s">
        <v>357</v>
      </c>
      <c r="G163" s="40">
        <v>3</v>
      </c>
      <c r="H163" s="47"/>
      <c r="I163" s="63"/>
      <c r="J163" s="47"/>
      <c r="K163" s="63"/>
      <c r="L163" s="63"/>
      <c r="M163" s="63"/>
      <c r="N163" s="47"/>
      <c r="O163" s="47"/>
      <c r="P163" s="47"/>
      <c r="Q163" s="59"/>
      <c r="R163" s="59"/>
      <c r="S163" s="63"/>
      <c r="T163" s="63"/>
      <c r="U163" s="63"/>
      <c r="V163" s="47"/>
      <c r="W163" s="47"/>
      <c r="X163" s="47"/>
      <c r="Y163" s="25"/>
      <c r="Z163" s="113"/>
    </row>
    <row r="164" spans="1:26" ht="14.25" customHeight="1" x14ac:dyDescent="0.3">
      <c r="A164" s="14" t="s">
        <v>56</v>
      </c>
      <c r="B164" s="101" t="s">
        <v>332</v>
      </c>
      <c r="C164" s="50" t="s">
        <v>97</v>
      </c>
      <c r="D164" s="51" t="s">
        <v>10</v>
      </c>
      <c r="E164" s="52" t="s">
        <v>9</v>
      </c>
      <c r="F164" s="72" t="s">
        <v>357</v>
      </c>
      <c r="G164" s="40"/>
      <c r="H164" s="47"/>
      <c r="I164" s="63">
        <v>22</v>
      </c>
      <c r="J164" s="47"/>
      <c r="K164" s="63"/>
      <c r="L164" s="63"/>
      <c r="M164" s="63">
        <f>SUM(H164:L164)</f>
        <v>22</v>
      </c>
      <c r="N164" s="47" t="s">
        <v>98</v>
      </c>
      <c r="O164" s="47"/>
      <c r="P164" s="47"/>
      <c r="Q164" s="59"/>
      <c r="R164" s="59"/>
      <c r="S164" s="63"/>
      <c r="T164" s="63"/>
      <c r="U164" s="63"/>
      <c r="V164" s="47" t="s">
        <v>10</v>
      </c>
      <c r="W164" s="47" t="s">
        <v>9</v>
      </c>
      <c r="X164" s="47" t="s">
        <v>9</v>
      </c>
      <c r="Y164" s="52"/>
      <c r="Z164" s="25" t="s">
        <v>172</v>
      </c>
    </row>
    <row r="165" spans="1:26" ht="14.25" customHeight="1" x14ac:dyDescent="0.3">
      <c r="A165" s="14" t="s">
        <v>56</v>
      </c>
      <c r="B165" s="101" t="s">
        <v>315</v>
      </c>
      <c r="C165" s="50" t="s">
        <v>95</v>
      </c>
      <c r="D165" s="51" t="s">
        <v>10</v>
      </c>
      <c r="E165" s="52" t="s">
        <v>9</v>
      </c>
      <c r="F165" s="71" t="s">
        <v>358</v>
      </c>
      <c r="G165" s="40">
        <v>6</v>
      </c>
      <c r="H165" s="47"/>
      <c r="I165" s="63"/>
      <c r="J165" s="47"/>
      <c r="K165" s="63"/>
      <c r="L165" s="63"/>
      <c r="M165" s="63"/>
      <c r="N165" s="47"/>
      <c r="O165" s="47"/>
      <c r="P165" s="47"/>
      <c r="Q165" s="59"/>
      <c r="R165" s="59"/>
      <c r="S165" s="63"/>
      <c r="T165" s="63"/>
      <c r="U165" s="63"/>
      <c r="V165" s="47"/>
      <c r="W165" s="47"/>
      <c r="X165" s="47"/>
      <c r="Y165" s="25"/>
      <c r="Z165" s="113"/>
    </row>
    <row r="166" spans="1:26" ht="14.25" customHeight="1" x14ac:dyDescent="0.3">
      <c r="A166" s="14" t="s">
        <v>56</v>
      </c>
      <c r="B166" s="101" t="s">
        <v>326</v>
      </c>
      <c r="C166" s="50" t="s">
        <v>97</v>
      </c>
      <c r="D166" s="51" t="s">
        <v>10</v>
      </c>
      <c r="E166" s="52" t="s">
        <v>9</v>
      </c>
      <c r="F166" s="72" t="s">
        <v>358</v>
      </c>
      <c r="G166" s="40"/>
      <c r="H166" s="47">
        <v>22</v>
      </c>
      <c r="I166" s="63">
        <v>22</v>
      </c>
      <c r="J166" s="47"/>
      <c r="K166" s="63"/>
      <c r="L166" s="63"/>
      <c r="M166" s="63">
        <f>SUM(H166:L166)</f>
        <v>44</v>
      </c>
      <c r="N166" s="47"/>
      <c r="O166" s="47" t="s">
        <v>98</v>
      </c>
      <c r="P166" s="47"/>
      <c r="Q166" s="59"/>
      <c r="R166" s="59"/>
      <c r="S166" s="63"/>
      <c r="T166" s="63"/>
      <c r="U166" s="63"/>
      <c r="V166" s="47" t="s">
        <v>10</v>
      </c>
      <c r="W166" s="47" t="s">
        <v>9</v>
      </c>
      <c r="X166" s="47" t="s">
        <v>9</v>
      </c>
      <c r="Y166" s="52"/>
      <c r="Z166" s="25" t="s">
        <v>172</v>
      </c>
    </row>
    <row r="167" spans="1:26" ht="14.25" customHeight="1" x14ac:dyDescent="0.3">
      <c r="A167" s="14" t="s">
        <v>56</v>
      </c>
      <c r="B167" s="101" t="s">
        <v>299</v>
      </c>
      <c r="C167" s="50" t="s">
        <v>95</v>
      </c>
      <c r="D167" s="51" t="s">
        <v>10</v>
      </c>
      <c r="E167" s="52" t="s">
        <v>9</v>
      </c>
      <c r="F167" s="71" t="s">
        <v>359</v>
      </c>
      <c r="G167" s="40">
        <v>3</v>
      </c>
      <c r="H167" s="47"/>
      <c r="I167" s="63"/>
      <c r="J167" s="47"/>
      <c r="K167" s="63"/>
      <c r="L167" s="63"/>
      <c r="M167" s="63"/>
      <c r="N167" s="47"/>
      <c r="O167" s="47"/>
      <c r="P167" s="47"/>
      <c r="Q167" s="59"/>
      <c r="R167" s="59"/>
      <c r="S167" s="63"/>
      <c r="T167" s="63"/>
      <c r="U167" s="63"/>
      <c r="V167" s="47"/>
      <c r="W167" s="47"/>
      <c r="X167" s="47"/>
      <c r="Y167" s="25"/>
      <c r="Z167" s="113"/>
    </row>
    <row r="168" spans="1:26" ht="14.25" customHeight="1" x14ac:dyDescent="0.3">
      <c r="A168" s="14" t="s">
        <v>56</v>
      </c>
      <c r="B168" s="101" t="s">
        <v>327</v>
      </c>
      <c r="C168" s="50" t="s">
        <v>97</v>
      </c>
      <c r="D168" s="51" t="s">
        <v>10</v>
      </c>
      <c r="E168" s="52" t="s">
        <v>9</v>
      </c>
      <c r="F168" s="72" t="s">
        <v>359</v>
      </c>
      <c r="G168" s="40"/>
      <c r="H168" s="47">
        <v>22</v>
      </c>
      <c r="I168" s="63"/>
      <c r="J168" s="47"/>
      <c r="K168" s="63">
        <v>5.5</v>
      </c>
      <c r="L168" s="63"/>
      <c r="M168" s="63">
        <f>SUM(H168:L168)</f>
        <v>27.5</v>
      </c>
      <c r="N168" s="47"/>
      <c r="O168" s="47" t="s">
        <v>98</v>
      </c>
      <c r="P168" s="47"/>
      <c r="Q168" s="59"/>
      <c r="R168" s="59"/>
      <c r="S168" s="63"/>
      <c r="T168" s="63"/>
      <c r="U168" s="63"/>
      <c r="V168" s="47" t="s">
        <v>10</v>
      </c>
      <c r="W168" s="47" t="s">
        <v>9</v>
      </c>
      <c r="X168" s="47" t="s">
        <v>9</v>
      </c>
      <c r="Y168" s="52"/>
      <c r="Z168" s="25" t="s">
        <v>172</v>
      </c>
    </row>
    <row r="169" spans="1:26" ht="14.25" customHeight="1" x14ac:dyDescent="0.3">
      <c r="A169" s="14" t="s">
        <v>56</v>
      </c>
      <c r="B169" s="101" t="s">
        <v>300</v>
      </c>
      <c r="C169" s="50" t="s">
        <v>95</v>
      </c>
      <c r="D169" s="51" t="s">
        <v>10</v>
      </c>
      <c r="E169" s="52" t="s">
        <v>9</v>
      </c>
      <c r="F169" s="71" t="s">
        <v>360</v>
      </c>
      <c r="G169" s="40">
        <v>3</v>
      </c>
      <c r="H169" s="47"/>
      <c r="I169" s="63"/>
      <c r="J169" s="47"/>
      <c r="K169" s="63"/>
      <c r="L169" s="63"/>
      <c r="M169" s="63"/>
      <c r="N169" s="47"/>
      <c r="O169" s="47"/>
      <c r="P169" s="47"/>
      <c r="Q169" s="59"/>
      <c r="R169" s="59"/>
      <c r="S169" s="63"/>
      <c r="T169" s="63"/>
      <c r="U169" s="63"/>
      <c r="V169" s="47"/>
      <c r="W169" s="47"/>
      <c r="X169" s="47"/>
      <c r="Y169" s="25"/>
      <c r="Z169" s="113"/>
    </row>
    <row r="170" spans="1:26" ht="14.25" customHeight="1" x14ac:dyDescent="0.3">
      <c r="A170" s="14" t="s">
        <v>56</v>
      </c>
      <c r="B170" s="101" t="s">
        <v>328</v>
      </c>
      <c r="C170" s="50" t="s">
        <v>97</v>
      </c>
      <c r="D170" s="51" t="s">
        <v>10</v>
      </c>
      <c r="E170" s="52" t="s">
        <v>9</v>
      </c>
      <c r="F170" s="72" t="s">
        <v>360</v>
      </c>
      <c r="G170" s="40"/>
      <c r="H170" s="47">
        <v>22</v>
      </c>
      <c r="I170" s="63"/>
      <c r="J170" s="47"/>
      <c r="K170" s="63"/>
      <c r="L170" s="63"/>
      <c r="M170" s="63">
        <f>SUM(H170:L170)</f>
        <v>22</v>
      </c>
      <c r="N170" s="47"/>
      <c r="O170" s="47" t="s">
        <v>98</v>
      </c>
      <c r="P170" s="47"/>
      <c r="Q170" s="59"/>
      <c r="R170" s="59"/>
      <c r="S170" s="63"/>
      <c r="T170" s="63"/>
      <c r="U170" s="63"/>
      <c r="V170" s="47" t="s">
        <v>10</v>
      </c>
      <c r="W170" s="47" t="s">
        <v>9</v>
      </c>
      <c r="X170" s="47" t="s">
        <v>9</v>
      </c>
      <c r="Y170" s="52"/>
      <c r="Z170" s="25" t="s">
        <v>172</v>
      </c>
    </row>
    <row r="171" spans="1:26" ht="14.25" customHeight="1" x14ac:dyDescent="0.3">
      <c r="A171" s="14" t="s">
        <v>56</v>
      </c>
      <c r="B171" s="101" t="s">
        <v>306</v>
      </c>
      <c r="C171" s="50" t="s">
        <v>95</v>
      </c>
      <c r="D171" s="51" t="s">
        <v>10</v>
      </c>
      <c r="E171" s="52" t="s">
        <v>9</v>
      </c>
      <c r="F171" s="71" t="s">
        <v>361</v>
      </c>
      <c r="G171" s="40">
        <v>3</v>
      </c>
      <c r="H171" s="47"/>
      <c r="I171" s="63"/>
      <c r="J171" s="47"/>
      <c r="K171" s="63"/>
      <c r="L171" s="63"/>
      <c r="M171" s="63"/>
      <c r="N171" s="47"/>
      <c r="O171" s="47"/>
      <c r="P171" s="47"/>
      <c r="Q171" s="59"/>
      <c r="R171" s="59"/>
      <c r="S171" s="63"/>
      <c r="T171" s="63"/>
      <c r="U171" s="63"/>
      <c r="V171" s="47"/>
      <c r="W171" s="47"/>
      <c r="X171" s="47"/>
      <c r="Y171" s="25"/>
      <c r="Z171" s="113"/>
    </row>
    <row r="172" spans="1:26" ht="14.25" customHeight="1" x14ac:dyDescent="0.3">
      <c r="A172" s="14" t="s">
        <v>56</v>
      </c>
      <c r="B172" s="101" t="s">
        <v>334</v>
      </c>
      <c r="C172" s="50" t="s">
        <v>97</v>
      </c>
      <c r="D172" s="51" t="s">
        <v>10</v>
      </c>
      <c r="E172" s="52" t="s">
        <v>9</v>
      </c>
      <c r="F172" s="72" t="s">
        <v>361</v>
      </c>
      <c r="G172" s="40"/>
      <c r="H172" s="47"/>
      <c r="I172" s="63"/>
      <c r="J172" s="47">
        <v>22</v>
      </c>
      <c r="K172" s="63"/>
      <c r="L172" s="63"/>
      <c r="M172" s="63">
        <f>SUM(H172:L172)</f>
        <v>22</v>
      </c>
      <c r="N172" s="47"/>
      <c r="O172" s="47" t="s">
        <v>98</v>
      </c>
      <c r="P172" s="47"/>
      <c r="Q172" s="59"/>
      <c r="R172" s="59"/>
      <c r="S172" s="63"/>
      <c r="T172" s="63"/>
      <c r="U172" s="63"/>
      <c r="V172" s="47" t="s">
        <v>10</v>
      </c>
      <c r="W172" s="47" t="s">
        <v>9</v>
      </c>
      <c r="X172" s="47" t="s">
        <v>9</v>
      </c>
      <c r="Y172" s="52"/>
      <c r="Z172" s="25" t="s">
        <v>172</v>
      </c>
    </row>
    <row r="173" spans="1:26" ht="14.25" customHeight="1" x14ac:dyDescent="0.3">
      <c r="A173" s="14" t="s">
        <v>56</v>
      </c>
      <c r="B173" s="101" t="s">
        <v>303</v>
      </c>
      <c r="C173" s="50" t="s">
        <v>95</v>
      </c>
      <c r="D173" s="51" t="s">
        <v>10</v>
      </c>
      <c r="E173" s="52" t="s">
        <v>9</v>
      </c>
      <c r="F173" s="71" t="s">
        <v>362</v>
      </c>
      <c r="G173" s="40">
        <v>3</v>
      </c>
      <c r="H173" s="47"/>
      <c r="I173" s="63"/>
      <c r="J173" s="47"/>
      <c r="K173" s="63"/>
      <c r="L173" s="63"/>
      <c r="M173" s="63"/>
      <c r="N173" s="47"/>
      <c r="O173" s="47"/>
      <c r="P173" s="47"/>
      <c r="Q173" s="59"/>
      <c r="R173" s="59"/>
      <c r="S173" s="63"/>
      <c r="T173" s="63"/>
      <c r="U173" s="63"/>
      <c r="V173" s="47"/>
      <c r="W173" s="47"/>
      <c r="X173" s="47"/>
      <c r="Y173" s="25"/>
      <c r="Z173" s="113"/>
    </row>
    <row r="174" spans="1:26" ht="14.25" customHeight="1" x14ac:dyDescent="0.3">
      <c r="A174" s="14" t="s">
        <v>56</v>
      </c>
      <c r="B174" s="101" t="s">
        <v>331</v>
      </c>
      <c r="C174" s="50" t="s">
        <v>97</v>
      </c>
      <c r="D174" s="51" t="s">
        <v>10</v>
      </c>
      <c r="E174" s="52" t="s">
        <v>9</v>
      </c>
      <c r="F174" s="72" t="s">
        <v>362</v>
      </c>
      <c r="G174" s="40"/>
      <c r="H174" s="47">
        <v>22</v>
      </c>
      <c r="I174" s="63"/>
      <c r="J174" s="47"/>
      <c r="K174" s="63"/>
      <c r="L174" s="63"/>
      <c r="M174" s="63">
        <f>SUM(H174:L174)</f>
        <v>22</v>
      </c>
      <c r="N174" s="47"/>
      <c r="O174" s="47" t="s">
        <v>98</v>
      </c>
      <c r="P174" s="47"/>
      <c r="Q174" s="59"/>
      <c r="R174" s="59"/>
      <c r="S174" s="63"/>
      <c r="T174" s="63"/>
      <c r="U174" s="63"/>
      <c r="V174" s="47" t="s">
        <v>10</v>
      </c>
      <c r="W174" s="47" t="s">
        <v>9</v>
      </c>
      <c r="X174" s="47" t="s">
        <v>9</v>
      </c>
      <c r="Y174" s="52"/>
      <c r="Z174" s="25" t="s">
        <v>172</v>
      </c>
    </row>
    <row r="175" spans="1:26" ht="14.25" customHeight="1" x14ac:dyDescent="0.3">
      <c r="A175" s="14" t="s">
        <v>56</v>
      </c>
      <c r="B175" s="101" t="s">
        <v>310</v>
      </c>
      <c r="C175" s="50" t="s">
        <v>95</v>
      </c>
      <c r="D175" s="51" t="s">
        <v>10</v>
      </c>
      <c r="E175" s="52" t="s">
        <v>9</v>
      </c>
      <c r="F175" s="71" t="s">
        <v>363</v>
      </c>
      <c r="G175" s="40">
        <v>3</v>
      </c>
      <c r="H175" s="47"/>
      <c r="I175" s="63"/>
      <c r="J175" s="47"/>
      <c r="K175" s="63"/>
      <c r="L175" s="63"/>
      <c r="M175" s="63"/>
      <c r="N175" s="47"/>
      <c r="O175" s="47"/>
      <c r="P175" s="47"/>
      <c r="Q175" s="59"/>
      <c r="R175" s="59"/>
      <c r="S175" s="63"/>
      <c r="T175" s="63"/>
      <c r="U175" s="63"/>
      <c r="V175" s="47"/>
      <c r="W175" s="47"/>
      <c r="X175" s="47"/>
      <c r="Y175" s="25"/>
      <c r="Z175" s="113"/>
    </row>
    <row r="176" spans="1:26" ht="14.25" customHeight="1" x14ac:dyDescent="0.3">
      <c r="A176" s="14" t="s">
        <v>56</v>
      </c>
      <c r="B176" s="101" t="s">
        <v>338</v>
      </c>
      <c r="C176" s="50" t="s">
        <v>97</v>
      </c>
      <c r="D176" s="51" t="s">
        <v>10</v>
      </c>
      <c r="E176" s="52" t="s">
        <v>9</v>
      </c>
      <c r="F176" s="72" t="s">
        <v>363</v>
      </c>
      <c r="G176" s="40"/>
      <c r="H176" s="47"/>
      <c r="I176" s="63">
        <v>22</v>
      </c>
      <c r="J176" s="47"/>
      <c r="K176" s="63"/>
      <c r="L176" s="63"/>
      <c r="M176" s="63">
        <f>SUM(H176:L176)</f>
        <v>22</v>
      </c>
      <c r="N176" s="47"/>
      <c r="O176" s="47" t="s">
        <v>98</v>
      </c>
      <c r="P176" s="47"/>
      <c r="Q176" s="59"/>
      <c r="R176" s="59"/>
      <c r="S176" s="63"/>
      <c r="T176" s="63"/>
      <c r="U176" s="63"/>
      <c r="V176" s="47" t="s">
        <v>10</v>
      </c>
      <c r="W176" s="47" t="s">
        <v>9</v>
      </c>
      <c r="X176" s="47" t="s">
        <v>9</v>
      </c>
      <c r="Y176" s="52"/>
      <c r="Z176" s="25" t="s">
        <v>172</v>
      </c>
    </row>
    <row r="177" spans="1:26" ht="14.25" customHeight="1" x14ac:dyDescent="0.3">
      <c r="A177" s="14" t="s">
        <v>56</v>
      </c>
      <c r="B177" s="101" t="s">
        <v>312</v>
      </c>
      <c r="C177" s="50" t="s">
        <v>95</v>
      </c>
      <c r="D177" s="51" t="s">
        <v>10</v>
      </c>
      <c r="E177" s="52" t="s">
        <v>9</v>
      </c>
      <c r="F177" s="71" t="s">
        <v>364</v>
      </c>
      <c r="G177" s="40">
        <v>3</v>
      </c>
      <c r="H177" s="47"/>
      <c r="I177" s="63"/>
      <c r="J177" s="47"/>
      <c r="K177" s="63"/>
      <c r="L177" s="63"/>
      <c r="M177" s="63"/>
      <c r="N177" s="47"/>
      <c r="O177" s="47"/>
      <c r="P177" s="47"/>
      <c r="Q177" s="59"/>
      <c r="R177" s="59"/>
      <c r="S177" s="63"/>
      <c r="T177" s="63"/>
      <c r="U177" s="63"/>
      <c r="V177" s="47"/>
      <c r="W177" s="47"/>
      <c r="X177" s="47"/>
      <c r="Y177" s="25"/>
      <c r="Z177" s="113"/>
    </row>
    <row r="178" spans="1:26" ht="14.25" customHeight="1" x14ac:dyDescent="0.3">
      <c r="A178" s="14" t="s">
        <v>56</v>
      </c>
      <c r="B178" s="101" t="s">
        <v>340</v>
      </c>
      <c r="C178" s="50" t="s">
        <v>97</v>
      </c>
      <c r="D178" s="51" t="s">
        <v>10</v>
      </c>
      <c r="E178" s="52" t="s">
        <v>9</v>
      </c>
      <c r="F178" s="72" t="s">
        <v>364</v>
      </c>
      <c r="G178" s="40"/>
      <c r="H178" s="47">
        <v>22</v>
      </c>
      <c r="I178" s="63"/>
      <c r="J178" s="47"/>
      <c r="K178" s="63">
        <v>16.5</v>
      </c>
      <c r="L178" s="63"/>
      <c r="M178" s="63">
        <f>SUM(H178:L178)</f>
        <v>38.5</v>
      </c>
      <c r="N178" s="47"/>
      <c r="O178" s="47" t="s">
        <v>98</v>
      </c>
      <c r="P178" s="47"/>
      <c r="Q178" s="59"/>
      <c r="R178" s="59"/>
      <c r="S178" s="63"/>
      <c r="T178" s="63"/>
      <c r="U178" s="63"/>
      <c r="V178" s="47" t="s">
        <v>10</v>
      </c>
      <c r="W178" s="47" t="s">
        <v>9</v>
      </c>
      <c r="X178" s="47" t="s">
        <v>9</v>
      </c>
      <c r="Y178" s="52"/>
      <c r="Z178" s="25" t="s">
        <v>172</v>
      </c>
    </row>
    <row r="179" spans="1:26" ht="14.25" customHeight="1" x14ac:dyDescent="0.3">
      <c r="A179" s="14" t="s">
        <v>56</v>
      </c>
      <c r="B179" s="101" t="s">
        <v>313</v>
      </c>
      <c r="C179" s="50" t="s">
        <v>95</v>
      </c>
      <c r="D179" s="51" t="s">
        <v>10</v>
      </c>
      <c r="E179" s="52" t="s">
        <v>9</v>
      </c>
      <c r="F179" s="71" t="s">
        <v>365</v>
      </c>
      <c r="G179" s="40">
        <v>3</v>
      </c>
      <c r="H179" s="47"/>
      <c r="I179" s="63"/>
      <c r="J179" s="47"/>
      <c r="K179" s="63"/>
      <c r="L179" s="63"/>
      <c r="M179" s="63"/>
      <c r="N179" s="47"/>
      <c r="O179" s="47"/>
      <c r="P179" s="47"/>
      <c r="Q179" s="59"/>
      <c r="R179" s="59"/>
      <c r="S179" s="63"/>
      <c r="T179" s="63"/>
      <c r="U179" s="63"/>
      <c r="V179" s="47"/>
      <c r="W179" s="47"/>
      <c r="X179" s="47"/>
      <c r="Y179" s="25"/>
      <c r="Z179" s="113"/>
    </row>
    <row r="180" spans="1:26" ht="14.25" customHeight="1" x14ac:dyDescent="0.3">
      <c r="A180" s="14" t="s">
        <v>56</v>
      </c>
      <c r="B180" s="101" t="s">
        <v>341</v>
      </c>
      <c r="C180" s="50" t="s">
        <v>97</v>
      </c>
      <c r="D180" s="51" t="s">
        <v>10</v>
      </c>
      <c r="E180" s="52" t="s">
        <v>9</v>
      </c>
      <c r="F180" s="72" t="s">
        <v>365</v>
      </c>
      <c r="G180" s="40"/>
      <c r="H180" s="47">
        <v>24</v>
      </c>
      <c r="I180" s="63"/>
      <c r="J180" s="47"/>
      <c r="K180" s="63"/>
      <c r="L180" s="63"/>
      <c r="M180" s="63">
        <f>SUM(H180:L180)</f>
        <v>24</v>
      </c>
      <c r="N180" s="47"/>
      <c r="O180" s="47" t="s">
        <v>98</v>
      </c>
      <c r="P180" s="47"/>
      <c r="Q180" s="59"/>
      <c r="R180" s="59"/>
      <c r="S180" s="63"/>
      <c r="T180" s="63"/>
      <c r="U180" s="63"/>
      <c r="V180" s="47" t="s">
        <v>10</v>
      </c>
      <c r="W180" s="47" t="s">
        <v>9</v>
      </c>
      <c r="X180" s="47" t="s">
        <v>9</v>
      </c>
      <c r="Y180" s="52"/>
      <c r="Z180" s="25" t="s">
        <v>172</v>
      </c>
    </row>
    <row r="181" spans="1:26" ht="14.25" customHeight="1" x14ac:dyDescent="0.3">
      <c r="A181" s="14" t="s">
        <v>56</v>
      </c>
      <c r="B181" s="101" t="s">
        <v>295</v>
      </c>
      <c r="C181" s="50" t="s">
        <v>95</v>
      </c>
      <c r="D181" s="51" t="s">
        <v>10</v>
      </c>
      <c r="E181" s="52" t="s">
        <v>9</v>
      </c>
      <c r="F181" s="71" t="s">
        <v>366</v>
      </c>
      <c r="G181" s="40">
        <v>6</v>
      </c>
      <c r="H181" s="47"/>
      <c r="I181" s="63"/>
      <c r="J181" s="47"/>
      <c r="K181" s="63"/>
      <c r="L181" s="63"/>
      <c r="M181" s="63"/>
      <c r="N181" s="47"/>
      <c r="O181" s="47"/>
      <c r="P181" s="47"/>
      <c r="Q181" s="59"/>
      <c r="R181" s="59"/>
      <c r="S181" s="63"/>
      <c r="T181" s="63"/>
      <c r="U181" s="63"/>
      <c r="V181" s="47"/>
      <c r="W181" s="47"/>
      <c r="X181" s="47"/>
      <c r="Y181" s="25"/>
      <c r="Z181" s="113"/>
    </row>
    <row r="182" spans="1:26" ht="14.25" customHeight="1" x14ac:dyDescent="0.3">
      <c r="A182" s="14" t="s">
        <v>56</v>
      </c>
      <c r="B182" s="101" t="s">
        <v>322</v>
      </c>
      <c r="C182" s="50" t="s">
        <v>97</v>
      </c>
      <c r="D182" s="51" t="s">
        <v>10</v>
      </c>
      <c r="E182" s="52" t="s">
        <v>9</v>
      </c>
      <c r="F182" s="72" t="s">
        <v>366</v>
      </c>
      <c r="G182" s="40"/>
      <c r="H182" s="47">
        <v>22</v>
      </c>
      <c r="I182" s="63"/>
      <c r="J182" s="47"/>
      <c r="K182" s="63">
        <v>22</v>
      </c>
      <c r="L182" s="63"/>
      <c r="M182" s="63">
        <f>SUM(H182:L182)</f>
        <v>44</v>
      </c>
      <c r="N182" s="47" t="s">
        <v>98</v>
      </c>
      <c r="O182" s="47"/>
      <c r="P182" s="47"/>
      <c r="Q182" s="59"/>
      <c r="R182" s="59"/>
      <c r="S182" s="63"/>
      <c r="T182" s="63"/>
      <c r="U182" s="63"/>
      <c r="V182" s="47" t="s">
        <v>10</v>
      </c>
      <c r="W182" s="47" t="s">
        <v>9</v>
      </c>
      <c r="X182" s="47" t="s">
        <v>9</v>
      </c>
      <c r="Y182" s="52"/>
      <c r="Z182" s="25" t="s">
        <v>172</v>
      </c>
    </row>
    <row r="183" spans="1:26" ht="14.25" customHeight="1" x14ac:dyDescent="0.3">
      <c r="A183" s="14" t="s">
        <v>56</v>
      </c>
      <c r="B183" s="101" t="s">
        <v>316</v>
      </c>
      <c r="C183" s="50" t="s">
        <v>95</v>
      </c>
      <c r="D183" s="51" t="s">
        <v>10</v>
      </c>
      <c r="E183" s="52" t="s">
        <v>9</v>
      </c>
      <c r="F183" s="71" t="s">
        <v>367</v>
      </c>
      <c r="G183" s="40">
        <v>6</v>
      </c>
      <c r="H183" s="47"/>
      <c r="I183" s="63"/>
      <c r="J183" s="47"/>
      <c r="K183" s="63"/>
      <c r="L183" s="63"/>
      <c r="M183" s="63"/>
      <c r="N183" s="47"/>
      <c r="O183" s="47"/>
      <c r="P183" s="47"/>
      <c r="Q183" s="59"/>
      <c r="R183" s="59"/>
      <c r="S183" s="63"/>
      <c r="T183" s="63"/>
      <c r="U183" s="63"/>
      <c r="V183" s="47"/>
      <c r="W183" s="47"/>
      <c r="X183" s="47"/>
      <c r="Y183" s="25"/>
      <c r="Z183" s="113"/>
    </row>
    <row r="184" spans="1:26" ht="14.25" customHeight="1" x14ac:dyDescent="0.3">
      <c r="A184" s="14" t="s">
        <v>56</v>
      </c>
      <c r="B184" s="101" t="s">
        <v>342</v>
      </c>
      <c r="C184" s="50" t="s">
        <v>97</v>
      </c>
      <c r="D184" s="51" t="s">
        <v>10</v>
      </c>
      <c r="E184" s="52" t="s">
        <v>9</v>
      </c>
      <c r="F184" s="72" t="s">
        <v>367</v>
      </c>
      <c r="G184" s="40"/>
      <c r="H184" s="47">
        <v>22</v>
      </c>
      <c r="I184" s="63">
        <v>22</v>
      </c>
      <c r="J184" s="47"/>
      <c r="K184" s="63"/>
      <c r="L184" s="63"/>
      <c r="M184" s="63">
        <f>SUM(H184:L184)</f>
        <v>44</v>
      </c>
      <c r="N184" s="47"/>
      <c r="O184" s="47" t="s">
        <v>98</v>
      </c>
      <c r="P184" s="47"/>
      <c r="Q184" s="59"/>
      <c r="R184" s="59"/>
      <c r="S184" s="63"/>
      <c r="T184" s="63"/>
      <c r="U184" s="63"/>
      <c r="V184" s="47" t="s">
        <v>10</v>
      </c>
      <c r="W184" s="47" t="s">
        <v>9</v>
      </c>
      <c r="X184" s="47" t="s">
        <v>9</v>
      </c>
      <c r="Y184" s="52"/>
      <c r="Z184" s="25" t="s">
        <v>172</v>
      </c>
    </row>
    <row r="185" spans="1:26" ht="14.25" customHeight="1" x14ac:dyDescent="0.3">
      <c r="A185" s="14" t="s">
        <v>56</v>
      </c>
      <c r="B185" s="101" t="s">
        <v>297</v>
      </c>
      <c r="C185" s="116" t="s">
        <v>95</v>
      </c>
      <c r="D185" s="117" t="s">
        <v>10</v>
      </c>
      <c r="E185" s="118" t="s">
        <v>9</v>
      </c>
      <c r="F185" s="119" t="s">
        <v>368</v>
      </c>
      <c r="G185" s="120">
        <v>3</v>
      </c>
      <c r="H185" s="120"/>
      <c r="I185" s="121"/>
      <c r="J185" s="120"/>
      <c r="K185" s="121"/>
      <c r="L185" s="121"/>
      <c r="M185" s="121"/>
      <c r="N185" s="47"/>
      <c r="O185" s="47"/>
      <c r="P185" s="47"/>
      <c r="Q185" s="59"/>
      <c r="R185" s="59"/>
      <c r="S185" s="63"/>
      <c r="T185" s="63"/>
      <c r="U185" s="63"/>
      <c r="V185" s="47"/>
      <c r="W185" s="47"/>
      <c r="X185" s="47"/>
      <c r="Y185" s="25"/>
      <c r="Z185" s="113"/>
    </row>
    <row r="186" spans="1:26" ht="14.25" customHeight="1" x14ac:dyDescent="0.3">
      <c r="A186" s="14" t="s">
        <v>56</v>
      </c>
      <c r="B186" s="101" t="s">
        <v>324</v>
      </c>
      <c r="C186" s="116" t="s">
        <v>97</v>
      </c>
      <c r="D186" s="117" t="s">
        <v>10</v>
      </c>
      <c r="E186" s="118" t="s">
        <v>9</v>
      </c>
      <c r="F186" s="122" t="s">
        <v>369</v>
      </c>
      <c r="G186" s="120"/>
      <c r="H186" s="120"/>
      <c r="I186" s="121"/>
      <c r="J186" s="125">
        <v>19.25</v>
      </c>
      <c r="K186" s="123"/>
      <c r="L186" s="123"/>
      <c r="M186" s="124">
        <f>SUM(H186:L186)</f>
        <v>19.25</v>
      </c>
      <c r="N186" s="47"/>
      <c r="O186" s="47" t="s">
        <v>98</v>
      </c>
      <c r="P186" s="47"/>
      <c r="Q186" s="59"/>
      <c r="R186" s="59"/>
      <c r="S186" s="63"/>
      <c r="T186" s="63"/>
      <c r="U186" s="63"/>
      <c r="V186" s="47" t="s">
        <v>10</v>
      </c>
      <c r="W186" s="47" t="s">
        <v>9</v>
      </c>
      <c r="X186" s="47" t="s">
        <v>9</v>
      </c>
      <c r="Y186" s="52"/>
      <c r="Z186" s="25" t="s">
        <v>172</v>
      </c>
    </row>
    <row r="187" spans="1:26" ht="14.25" customHeight="1" x14ac:dyDescent="0.3">
      <c r="A187" s="14" t="s">
        <v>56</v>
      </c>
      <c r="B187" s="101" t="s">
        <v>298</v>
      </c>
      <c r="C187" s="116" t="s">
        <v>95</v>
      </c>
      <c r="D187" s="117" t="s">
        <v>10</v>
      </c>
      <c r="E187" s="118" t="s">
        <v>9</v>
      </c>
      <c r="F187" s="119" t="s">
        <v>370</v>
      </c>
      <c r="G187" s="120">
        <v>3</v>
      </c>
      <c r="H187" s="120"/>
      <c r="I187" s="121"/>
      <c r="J187" s="125"/>
      <c r="K187" s="123"/>
      <c r="L187" s="123"/>
      <c r="M187" s="124"/>
      <c r="N187" s="47"/>
      <c r="O187" s="47"/>
      <c r="P187" s="47"/>
      <c r="Q187" s="59"/>
      <c r="R187" s="59"/>
      <c r="S187" s="63"/>
      <c r="T187" s="63"/>
      <c r="U187" s="63"/>
      <c r="V187" s="47"/>
      <c r="W187" s="47"/>
      <c r="X187" s="47"/>
      <c r="Y187" s="52"/>
      <c r="Z187" s="25"/>
    </row>
    <row r="188" spans="1:26" ht="14.25" customHeight="1" x14ac:dyDescent="0.3">
      <c r="A188" s="14" t="s">
        <v>56</v>
      </c>
      <c r="B188" s="101" t="s">
        <v>325</v>
      </c>
      <c r="C188" s="116" t="s">
        <v>97</v>
      </c>
      <c r="D188" s="117" t="s">
        <v>10</v>
      </c>
      <c r="E188" s="118" t="s">
        <v>9</v>
      </c>
      <c r="F188" s="122" t="s">
        <v>371</v>
      </c>
      <c r="G188" s="120"/>
      <c r="H188" s="120"/>
      <c r="I188" s="121"/>
      <c r="J188" s="125">
        <v>19.25</v>
      </c>
      <c r="K188" s="123"/>
      <c r="L188" s="123"/>
      <c r="M188" s="124">
        <f>SUM(H188:L188)</f>
        <v>19.25</v>
      </c>
      <c r="N188" s="47"/>
      <c r="O188" s="47" t="s">
        <v>98</v>
      </c>
      <c r="P188" s="47"/>
      <c r="Q188" s="59"/>
      <c r="R188" s="59"/>
      <c r="S188" s="63"/>
      <c r="T188" s="63"/>
      <c r="U188" s="63"/>
      <c r="V188" s="47" t="s">
        <v>10</v>
      </c>
      <c r="W188" s="47" t="s">
        <v>9</v>
      </c>
      <c r="X188" s="47" t="s">
        <v>9</v>
      </c>
      <c r="Y188" s="52"/>
      <c r="Z188" s="25" t="s">
        <v>172</v>
      </c>
    </row>
    <row r="189" spans="1:26" ht="14.25" customHeight="1" x14ac:dyDescent="0.3">
      <c r="A189" s="14" t="s">
        <v>56</v>
      </c>
      <c r="B189" s="101" t="s">
        <v>305</v>
      </c>
      <c r="C189" s="50" t="s">
        <v>95</v>
      </c>
      <c r="D189" s="51" t="s">
        <v>10</v>
      </c>
      <c r="E189" s="52" t="s">
        <v>9</v>
      </c>
      <c r="F189" s="71" t="s">
        <v>372</v>
      </c>
      <c r="G189" s="40">
        <v>3</v>
      </c>
      <c r="H189" s="47"/>
      <c r="I189" s="63"/>
      <c r="J189" s="47"/>
      <c r="K189" s="63"/>
      <c r="L189" s="63"/>
      <c r="M189" s="63"/>
      <c r="N189" s="47"/>
      <c r="O189" s="47"/>
      <c r="P189" s="47"/>
      <c r="Q189" s="59"/>
      <c r="R189" s="59"/>
      <c r="S189" s="63"/>
      <c r="T189" s="63"/>
      <c r="U189" s="63"/>
      <c r="V189" s="47"/>
      <c r="W189" s="47"/>
      <c r="X189" s="47"/>
      <c r="Y189" s="25"/>
      <c r="Z189" s="113"/>
    </row>
    <row r="190" spans="1:26" ht="14.25" customHeight="1" x14ac:dyDescent="0.3">
      <c r="A190" s="14" t="s">
        <v>56</v>
      </c>
      <c r="B190" s="101" t="s">
        <v>333</v>
      </c>
      <c r="C190" s="50" t="s">
        <v>97</v>
      </c>
      <c r="D190" s="51" t="s">
        <v>10</v>
      </c>
      <c r="E190" s="52" t="s">
        <v>9</v>
      </c>
      <c r="F190" s="72" t="s">
        <v>372</v>
      </c>
      <c r="G190" s="40"/>
      <c r="H190" s="47"/>
      <c r="I190" s="63">
        <v>22</v>
      </c>
      <c r="J190" s="47"/>
      <c r="K190" s="63"/>
      <c r="L190" s="63"/>
      <c r="M190" s="63">
        <f>SUM(H190:L190)</f>
        <v>22</v>
      </c>
      <c r="N190" s="47"/>
      <c r="O190" s="47" t="s">
        <v>98</v>
      </c>
      <c r="P190" s="47"/>
      <c r="Q190" s="59"/>
      <c r="R190" s="59"/>
      <c r="S190" s="63"/>
      <c r="T190" s="63"/>
      <c r="U190" s="63"/>
      <c r="V190" s="47" t="s">
        <v>10</v>
      </c>
      <c r="W190" s="47" t="s">
        <v>9</v>
      </c>
      <c r="X190" s="47" t="s">
        <v>9</v>
      </c>
      <c r="Y190" s="52"/>
      <c r="Z190" s="25" t="s">
        <v>172</v>
      </c>
    </row>
    <row r="191" spans="1:26" ht="14.25" customHeight="1" x14ac:dyDescent="0.3">
      <c r="A191" s="14" t="s">
        <v>56</v>
      </c>
      <c r="B191" s="101" t="s">
        <v>301</v>
      </c>
      <c r="C191" s="50" t="s">
        <v>95</v>
      </c>
      <c r="D191" s="51" t="s">
        <v>10</v>
      </c>
      <c r="E191" s="52" t="s">
        <v>9</v>
      </c>
      <c r="F191" s="71" t="s">
        <v>373</v>
      </c>
      <c r="G191" s="40">
        <v>3</v>
      </c>
      <c r="H191" s="47"/>
      <c r="I191" s="63"/>
      <c r="J191" s="47"/>
      <c r="K191" s="63"/>
      <c r="L191" s="63"/>
      <c r="M191" s="63"/>
      <c r="N191" s="47"/>
      <c r="O191" s="47"/>
      <c r="P191" s="47"/>
      <c r="Q191" s="59"/>
      <c r="R191" s="59"/>
      <c r="S191" s="63"/>
      <c r="T191" s="63"/>
      <c r="U191" s="63"/>
      <c r="V191" s="47"/>
      <c r="W191" s="47"/>
      <c r="X191" s="47"/>
      <c r="Y191" s="25"/>
      <c r="Z191" s="113"/>
    </row>
    <row r="192" spans="1:26" ht="14.25" customHeight="1" x14ac:dyDescent="0.3">
      <c r="A192" s="14" t="s">
        <v>56</v>
      </c>
      <c r="B192" s="101" t="s">
        <v>329</v>
      </c>
      <c r="C192" s="50" t="s">
        <v>97</v>
      </c>
      <c r="D192" s="51" t="s">
        <v>10</v>
      </c>
      <c r="E192" s="52" t="s">
        <v>9</v>
      </c>
      <c r="F192" s="72" t="s">
        <v>374</v>
      </c>
      <c r="G192" s="40"/>
      <c r="H192" s="47">
        <v>22</v>
      </c>
      <c r="I192" s="63"/>
      <c r="J192" s="47"/>
      <c r="K192" s="63"/>
      <c r="L192" s="63"/>
      <c r="M192" s="63">
        <f>SUM(H192:L192)</f>
        <v>22</v>
      </c>
      <c r="N192" s="47" t="s">
        <v>98</v>
      </c>
      <c r="O192" s="47"/>
      <c r="P192" s="47"/>
      <c r="Q192" s="59"/>
      <c r="R192" s="59"/>
      <c r="S192" s="63"/>
      <c r="T192" s="63"/>
      <c r="U192" s="63"/>
      <c r="V192" s="47" t="s">
        <v>10</v>
      </c>
      <c r="W192" s="47" t="s">
        <v>9</v>
      </c>
      <c r="X192" s="47" t="s">
        <v>9</v>
      </c>
      <c r="Y192" s="52"/>
      <c r="Z192" s="25" t="s">
        <v>172</v>
      </c>
    </row>
    <row r="193" spans="1:26" ht="14.25" customHeight="1" x14ac:dyDescent="0.3">
      <c r="A193" s="14" t="s">
        <v>56</v>
      </c>
      <c r="B193" s="101" t="s">
        <v>307</v>
      </c>
      <c r="C193" s="50" t="s">
        <v>95</v>
      </c>
      <c r="D193" s="51" t="s">
        <v>10</v>
      </c>
      <c r="E193" s="52" t="s">
        <v>9</v>
      </c>
      <c r="F193" s="71" t="s">
        <v>375</v>
      </c>
      <c r="G193" s="40">
        <v>3</v>
      </c>
      <c r="H193" s="47"/>
      <c r="I193" s="63"/>
      <c r="J193" s="47"/>
      <c r="K193" s="63"/>
      <c r="L193" s="63"/>
      <c r="M193" s="63"/>
      <c r="N193" s="47"/>
      <c r="O193" s="47"/>
      <c r="P193" s="47"/>
      <c r="Q193" s="59"/>
      <c r="R193" s="59"/>
      <c r="S193" s="63"/>
      <c r="T193" s="63"/>
      <c r="U193" s="63"/>
      <c r="V193" s="47"/>
      <c r="W193" s="47"/>
      <c r="X193" s="47"/>
      <c r="Y193" s="25"/>
      <c r="Z193" s="113"/>
    </row>
    <row r="194" spans="1:26" ht="14.25" customHeight="1" x14ac:dyDescent="0.3">
      <c r="A194" s="14" t="s">
        <v>56</v>
      </c>
      <c r="B194" s="101" t="s">
        <v>335</v>
      </c>
      <c r="C194" s="50" t="s">
        <v>97</v>
      </c>
      <c r="D194" s="51" t="s">
        <v>10</v>
      </c>
      <c r="E194" s="52" t="s">
        <v>9</v>
      </c>
      <c r="F194" s="72" t="s">
        <v>375</v>
      </c>
      <c r="G194" s="40"/>
      <c r="H194" s="47">
        <v>22</v>
      </c>
      <c r="I194" s="63"/>
      <c r="J194" s="47"/>
      <c r="K194" s="63"/>
      <c r="L194" s="63"/>
      <c r="M194" s="63">
        <f>SUM(H194:L194)</f>
        <v>22</v>
      </c>
      <c r="N194" s="47"/>
      <c r="O194" s="47" t="s">
        <v>98</v>
      </c>
      <c r="P194" s="47"/>
      <c r="Q194" s="59"/>
      <c r="R194" s="59"/>
      <c r="S194" s="63"/>
      <c r="T194" s="63"/>
      <c r="U194" s="63"/>
      <c r="V194" s="47" t="s">
        <v>10</v>
      </c>
      <c r="W194" s="47" t="s">
        <v>9</v>
      </c>
      <c r="X194" s="47" t="s">
        <v>9</v>
      </c>
      <c r="Y194" s="52"/>
      <c r="Z194" s="25" t="s">
        <v>172</v>
      </c>
    </row>
    <row r="195" spans="1:26" ht="14.25" customHeight="1" x14ac:dyDescent="0.3">
      <c r="A195" s="14" t="s">
        <v>56</v>
      </c>
      <c r="B195" s="101" t="s">
        <v>302</v>
      </c>
      <c r="C195" s="50" t="s">
        <v>95</v>
      </c>
      <c r="D195" s="51" t="s">
        <v>10</v>
      </c>
      <c r="E195" s="52" t="s">
        <v>9</v>
      </c>
      <c r="F195" s="71" t="s">
        <v>376</v>
      </c>
      <c r="G195" s="40">
        <v>3</v>
      </c>
      <c r="H195" s="47"/>
      <c r="I195" s="63"/>
      <c r="J195" s="47"/>
      <c r="K195" s="63"/>
      <c r="L195" s="63"/>
      <c r="M195" s="63"/>
      <c r="N195" s="47"/>
      <c r="O195" s="47"/>
      <c r="P195" s="47"/>
      <c r="Q195" s="59"/>
      <c r="R195" s="59"/>
      <c r="S195" s="63"/>
      <c r="T195" s="63"/>
      <c r="U195" s="63"/>
      <c r="V195" s="47"/>
      <c r="W195" s="47"/>
      <c r="X195" s="47"/>
      <c r="Y195" s="25"/>
      <c r="Z195" s="113"/>
    </row>
    <row r="196" spans="1:26" ht="14.25" customHeight="1" x14ac:dyDescent="0.3">
      <c r="A196" s="14" t="s">
        <v>56</v>
      </c>
      <c r="B196" s="101" t="s">
        <v>330</v>
      </c>
      <c r="C196" s="50" t="s">
        <v>97</v>
      </c>
      <c r="D196" s="51" t="s">
        <v>10</v>
      </c>
      <c r="E196" s="52" t="s">
        <v>9</v>
      </c>
      <c r="F196" s="72" t="s">
        <v>376</v>
      </c>
      <c r="G196" s="40"/>
      <c r="H196" s="47">
        <v>22</v>
      </c>
      <c r="I196" s="63"/>
      <c r="J196" s="47"/>
      <c r="K196" s="63">
        <v>5.5</v>
      </c>
      <c r="L196" s="63"/>
      <c r="M196" s="63">
        <f>SUM(H196:L196)</f>
        <v>27.5</v>
      </c>
      <c r="N196" s="47"/>
      <c r="O196" s="47" t="s">
        <v>98</v>
      </c>
      <c r="P196" s="47"/>
      <c r="Q196" s="59"/>
      <c r="R196" s="59"/>
      <c r="S196" s="63"/>
      <c r="T196" s="63"/>
      <c r="U196" s="63"/>
      <c r="V196" s="47" t="s">
        <v>10</v>
      </c>
      <c r="W196" s="47" t="s">
        <v>9</v>
      </c>
      <c r="X196" s="47" t="s">
        <v>9</v>
      </c>
      <c r="Y196" s="52"/>
      <c r="Z196" s="25" t="s">
        <v>172</v>
      </c>
    </row>
    <row r="197" spans="1:26" ht="14.25" customHeight="1" x14ac:dyDescent="0.3">
      <c r="A197" s="14" t="s">
        <v>56</v>
      </c>
      <c r="B197" s="101" t="s">
        <v>309</v>
      </c>
      <c r="C197" s="50" t="s">
        <v>95</v>
      </c>
      <c r="D197" s="51" t="s">
        <v>9</v>
      </c>
      <c r="E197" s="52" t="s">
        <v>9</v>
      </c>
      <c r="F197" s="71" t="s">
        <v>377</v>
      </c>
      <c r="G197" s="40">
        <v>3</v>
      </c>
      <c r="H197" s="47"/>
      <c r="I197" s="63"/>
      <c r="J197" s="47"/>
      <c r="K197" s="63"/>
      <c r="L197" s="63"/>
      <c r="M197" s="63"/>
      <c r="N197" s="47"/>
      <c r="O197" s="47"/>
      <c r="P197" s="47"/>
      <c r="Q197" s="59"/>
      <c r="R197" s="59"/>
      <c r="S197" s="63"/>
      <c r="T197" s="63"/>
      <c r="U197" s="63"/>
      <c r="V197" s="47"/>
      <c r="W197" s="47"/>
      <c r="X197" s="47"/>
      <c r="Y197" s="25"/>
      <c r="Z197" s="113"/>
    </row>
    <row r="198" spans="1:26" ht="14.25" customHeight="1" x14ac:dyDescent="0.3">
      <c r="A198" s="14" t="s">
        <v>56</v>
      </c>
      <c r="B198" s="101" t="s">
        <v>337</v>
      </c>
      <c r="C198" s="50" t="s">
        <v>97</v>
      </c>
      <c r="D198" s="51" t="s">
        <v>9</v>
      </c>
      <c r="E198" s="52" t="s">
        <v>9</v>
      </c>
      <c r="F198" s="72" t="s">
        <v>377</v>
      </c>
      <c r="G198" s="40"/>
      <c r="H198" s="47"/>
      <c r="I198" s="63"/>
      <c r="J198" s="47">
        <v>22</v>
      </c>
      <c r="K198" s="63"/>
      <c r="L198" s="63"/>
      <c r="M198" s="63">
        <f>SUM(H198:L198)</f>
        <v>22</v>
      </c>
      <c r="N198" s="47" t="s">
        <v>98</v>
      </c>
      <c r="O198" s="47"/>
      <c r="P198" s="47"/>
      <c r="Q198" s="59"/>
      <c r="R198" s="59"/>
      <c r="S198" s="63"/>
      <c r="T198" s="63"/>
      <c r="U198" s="63"/>
      <c r="V198" s="47" t="s">
        <v>10</v>
      </c>
      <c r="W198" s="47" t="s">
        <v>9</v>
      </c>
      <c r="X198" s="47" t="s">
        <v>9</v>
      </c>
      <c r="Y198" s="52"/>
      <c r="Z198" s="25" t="s">
        <v>172</v>
      </c>
    </row>
    <row r="199" spans="1:26" ht="14.25" customHeight="1" x14ac:dyDescent="0.3">
      <c r="A199" s="14" t="s">
        <v>56</v>
      </c>
      <c r="B199" s="101" t="s">
        <v>311</v>
      </c>
      <c r="C199" s="50" t="s">
        <v>95</v>
      </c>
      <c r="D199" s="51" t="s">
        <v>9</v>
      </c>
      <c r="E199" s="52" t="s">
        <v>9</v>
      </c>
      <c r="F199" s="71" t="s">
        <v>378</v>
      </c>
      <c r="G199" s="40">
        <v>3</v>
      </c>
      <c r="H199" s="47"/>
      <c r="I199" s="63"/>
      <c r="J199" s="47"/>
      <c r="K199" s="63"/>
      <c r="L199" s="63"/>
      <c r="M199" s="63"/>
      <c r="N199" s="47"/>
      <c r="O199" s="47"/>
      <c r="P199" s="47"/>
      <c r="Q199" s="59"/>
      <c r="R199" s="59"/>
      <c r="S199" s="63"/>
      <c r="T199" s="63"/>
      <c r="U199" s="63"/>
      <c r="V199" s="47"/>
      <c r="W199" s="47"/>
      <c r="X199" s="47"/>
      <c r="Y199" s="25"/>
      <c r="Z199" s="113"/>
    </row>
    <row r="200" spans="1:26" ht="14.25" customHeight="1" x14ac:dyDescent="0.3">
      <c r="A200" s="14" t="s">
        <v>56</v>
      </c>
      <c r="B200" s="101" t="s">
        <v>339</v>
      </c>
      <c r="C200" s="50" t="s">
        <v>97</v>
      </c>
      <c r="D200" s="51" t="s">
        <v>9</v>
      </c>
      <c r="E200" s="52" t="s">
        <v>9</v>
      </c>
      <c r="F200" s="72" t="s">
        <v>378</v>
      </c>
      <c r="G200" s="40"/>
      <c r="H200" s="47">
        <v>22</v>
      </c>
      <c r="I200" s="63"/>
      <c r="J200" s="47"/>
      <c r="K200" s="63"/>
      <c r="L200" s="63"/>
      <c r="M200" s="63">
        <f>SUM(H200:L200)</f>
        <v>22</v>
      </c>
      <c r="N200" s="47"/>
      <c r="O200" s="47" t="s">
        <v>98</v>
      </c>
      <c r="P200" s="47"/>
      <c r="Q200" s="59"/>
      <c r="R200" s="59"/>
      <c r="S200" s="63"/>
      <c r="T200" s="63"/>
      <c r="U200" s="63"/>
      <c r="V200" s="47" t="s">
        <v>10</v>
      </c>
      <c r="W200" s="47" t="s">
        <v>9</v>
      </c>
      <c r="X200" s="47" t="s">
        <v>9</v>
      </c>
      <c r="Y200" s="52"/>
      <c r="Z200" s="25" t="s">
        <v>172</v>
      </c>
    </row>
    <row r="201" spans="1:26" ht="14.25" customHeight="1" x14ac:dyDescent="0.3">
      <c r="B201" s="101"/>
      <c r="C201" s="50"/>
      <c r="D201" s="51"/>
      <c r="E201" s="52"/>
      <c r="F201" s="71" t="s">
        <v>379</v>
      </c>
      <c r="G201" s="40">
        <v>3</v>
      </c>
      <c r="H201" s="47"/>
      <c r="I201" s="63"/>
      <c r="J201" s="47"/>
      <c r="K201" s="63"/>
      <c r="L201" s="63"/>
      <c r="M201" s="63"/>
      <c r="N201" s="47"/>
      <c r="O201" s="47"/>
      <c r="P201" s="47"/>
      <c r="Q201" s="59"/>
      <c r="R201" s="59"/>
      <c r="S201" s="63"/>
      <c r="T201" s="63"/>
      <c r="U201" s="63"/>
      <c r="V201" s="47"/>
      <c r="W201" s="47"/>
      <c r="X201" s="47"/>
      <c r="Y201" s="52"/>
      <c r="Z201" s="25"/>
    </row>
    <row r="202" spans="1:26" ht="14.25" customHeight="1" x14ac:dyDescent="0.3">
      <c r="B202" s="101"/>
      <c r="C202" s="50"/>
      <c r="D202" s="51"/>
      <c r="E202" s="52"/>
      <c r="F202" s="71" t="s">
        <v>380</v>
      </c>
      <c r="G202" s="40">
        <v>6</v>
      </c>
      <c r="H202" s="47"/>
      <c r="I202" s="63"/>
      <c r="J202" s="47"/>
      <c r="K202" s="63"/>
      <c r="L202" s="63"/>
      <c r="M202" s="63"/>
      <c r="N202" s="47"/>
      <c r="O202" s="47"/>
      <c r="P202" s="47"/>
      <c r="Q202" s="59"/>
      <c r="R202" s="59"/>
      <c r="S202" s="63"/>
      <c r="T202" s="63"/>
      <c r="U202" s="63"/>
      <c r="V202" s="47"/>
      <c r="W202" s="47"/>
      <c r="X202" s="47"/>
      <c r="Y202" s="52"/>
      <c r="Z202" s="25" t="s">
        <v>172</v>
      </c>
    </row>
    <row r="203" spans="1:26" x14ac:dyDescent="0.3">
      <c r="B203" s="320" t="s">
        <v>165</v>
      </c>
      <c r="C203" s="320"/>
      <c r="D203" s="320"/>
      <c r="E203" s="320"/>
      <c r="F203" s="320"/>
      <c r="G203" s="112">
        <v>30</v>
      </c>
      <c r="H203" s="37">
        <f>SUM(H149:H202)</f>
        <v>376</v>
      </c>
      <c r="I203" s="37">
        <f>SUM(I149:I202)</f>
        <v>176</v>
      </c>
      <c r="J203" s="37">
        <f>SUM(J149:J202)</f>
        <v>82.5</v>
      </c>
      <c r="K203" s="37">
        <f>SUM(K149:K202)</f>
        <v>82.5</v>
      </c>
      <c r="L203" s="37">
        <f>SUM(L149:L202)</f>
        <v>0</v>
      </c>
      <c r="M203" s="67">
        <f>SUM(M158,M152,M180:M184,M168:M170)</f>
        <v>233</v>
      </c>
      <c r="N203" s="25"/>
      <c r="O203" s="25"/>
      <c r="P203" s="25"/>
      <c r="Q203" s="25"/>
      <c r="R203" s="25"/>
      <c r="S203" s="25"/>
      <c r="T203" s="25"/>
      <c r="U203" s="25"/>
      <c r="V203" s="25"/>
      <c r="W203" s="25"/>
      <c r="X203" s="25"/>
      <c r="Y203" s="25"/>
      <c r="Z203" s="25" t="s">
        <v>172</v>
      </c>
    </row>
    <row r="204" spans="1:26" x14ac:dyDescent="0.3">
      <c r="B204" s="68"/>
      <c r="C204" s="68"/>
      <c r="D204" s="68"/>
      <c r="E204" s="68"/>
      <c r="F204" s="68"/>
      <c r="G204" s="69"/>
      <c r="M204" s="38" t="s">
        <v>124</v>
      </c>
    </row>
    <row r="206" spans="1:26" ht="17.399999999999999" x14ac:dyDescent="0.35">
      <c r="A206" s="39" t="s">
        <v>53</v>
      </c>
      <c r="B206" s="10" t="s">
        <v>54</v>
      </c>
      <c r="C206" s="11" t="s">
        <v>55</v>
      </c>
      <c r="D206" s="11" t="s">
        <v>56</v>
      </c>
      <c r="E206" s="11" t="s">
        <v>57</v>
      </c>
      <c r="F206" s="11"/>
    </row>
    <row r="208" spans="1:26" ht="19.8" x14ac:dyDescent="0.4">
      <c r="A208" s="82" t="s">
        <v>223</v>
      </c>
      <c r="B208" s="297" t="s">
        <v>224</v>
      </c>
      <c r="C208" s="297"/>
      <c r="D208" s="13"/>
      <c r="E208" s="13"/>
    </row>
    <row r="210" spans="1:26" ht="16.5" customHeight="1" x14ac:dyDescent="0.3">
      <c r="A210" s="291" t="s">
        <v>60</v>
      </c>
      <c r="B210" s="291" t="s">
        <v>61</v>
      </c>
      <c r="C210" s="298" t="s">
        <v>62</v>
      </c>
      <c r="D210" s="298"/>
      <c r="E210" s="298"/>
      <c r="F210" s="290" t="s">
        <v>63</v>
      </c>
      <c r="G210" s="291" t="s">
        <v>64</v>
      </c>
      <c r="H210" s="294" t="s">
        <v>66</v>
      </c>
      <c r="I210" s="294"/>
      <c r="J210" s="294"/>
      <c r="K210" s="294"/>
      <c r="L210" s="294"/>
      <c r="M210" s="294"/>
      <c r="N210" s="294" t="s">
        <v>67</v>
      </c>
      <c r="O210" s="294"/>
      <c r="P210" s="294"/>
      <c r="Q210" s="294"/>
      <c r="R210" s="294"/>
      <c r="S210" s="294"/>
      <c r="T210" s="294"/>
      <c r="U210" s="294"/>
      <c r="V210" s="296" t="s">
        <v>68</v>
      </c>
      <c r="W210" s="296"/>
      <c r="X210" s="296"/>
      <c r="Y210" s="291" t="s">
        <v>69</v>
      </c>
      <c r="Z210" s="293" t="s">
        <v>70</v>
      </c>
    </row>
    <row r="211" spans="1:26" ht="13.5" customHeight="1" x14ac:dyDescent="0.3">
      <c r="A211" s="291"/>
      <c r="B211" s="291"/>
      <c r="C211" s="298"/>
      <c r="D211" s="298"/>
      <c r="E211" s="298"/>
      <c r="F211" s="290"/>
      <c r="G211" s="291"/>
      <c r="H211" s="294"/>
      <c r="I211" s="294"/>
      <c r="J211" s="294"/>
      <c r="K211" s="294"/>
      <c r="L211" s="294"/>
      <c r="M211" s="294"/>
      <c r="N211" s="294" t="s">
        <v>71</v>
      </c>
      <c r="O211" s="294"/>
      <c r="P211" s="294"/>
      <c r="Q211" s="294"/>
      <c r="R211" s="294"/>
      <c r="S211" s="294"/>
      <c r="T211" s="295" t="s">
        <v>72</v>
      </c>
      <c r="U211" s="295"/>
      <c r="V211" s="291" t="s">
        <v>73</v>
      </c>
      <c r="W211" s="291" t="s">
        <v>74</v>
      </c>
      <c r="X211" s="291" t="s">
        <v>75</v>
      </c>
      <c r="Y211" s="291"/>
      <c r="Z211" s="293"/>
    </row>
    <row r="212" spans="1:26" ht="16.5" customHeight="1" x14ac:dyDescent="0.3">
      <c r="A212" s="291"/>
      <c r="B212" s="291"/>
      <c r="C212" s="298"/>
      <c r="D212" s="298"/>
      <c r="E212" s="298"/>
      <c r="F212" s="290"/>
      <c r="G212" s="291"/>
      <c r="H212" s="290" t="s">
        <v>76</v>
      </c>
      <c r="I212" s="290" t="s">
        <v>77</v>
      </c>
      <c r="J212" s="291" t="s">
        <v>78</v>
      </c>
      <c r="K212" s="290" t="s">
        <v>79</v>
      </c>
      <c r="L212" s="291" t="s">
        <v>80</v>
      </c>
      <c r="M212" s="291" t="s">
        <v>81</v>
      </c>
      <c r="N212" s="292" t="s">
        <v>82</v>
      </c>
      <c r="O212" s="292"/>
      <c r="P212" s="292"/>
      <c r="Q212" s="291" t="s">
        <v>83</v>
      </c>
      <c r="R212" s="291" t="s">
        <v>84</v>
      </c>
      <c r="S212" s="291" t="s">
        <v>85</v>
      </c>
      <c r="T212" s="291" t="s">
        <v>86</v>
      </c>
      <c r="U212" s="291" t="s">
        <v>84</v>
      </c>
      <c r="V212" s="291"/>
      <c r="W212" s="291"/>
      <c r="X212" s="291"/>
      <c r="Y212" s="291"/>
      <c r="Z212" s="293"/>
    </row>
    <row r="213" spans="1:26" ht="14.25" customHeight="1" x14ac:dyDescent="0.3">
      <c r="A213" s="291"/>
      <c r="B213" s="291"/>
      <c r="C213" s="287" t="s">
        <v>87</v>
      </c>
      <c r="D213" s="288" t="s">
        <v>88</v>
      </c>
      <c r="E213" s="288" t="s">
        <v>89</v>
      </c>
      <c r="F213" s="290"/>
      <c r="G213" s="291"/>
      <c r="H213" s="290"/>
      <c r="I213" s="290"/>
      <c r="J213" s="291"/>
      <c r="K213" s="290"/>
      <c r="L213" s="291"/>
      <c r="M213" s="291"/>
      <c r="N213" s="289" t="s">
        <v>90</v>
      </c>
      <c r="O213" s="290" t="s">
        <v>91</v>
      </c>
      <c r="P213" s="291" t="s">
        <v>92</v>
      </c>
      <c r="Q213" s="291"/>
      <c r="R213" s="291"/>
      <c r="S213" s="291"/>
      <c r="T213" s="291"/>
      <c r="U213" s="291"/>
      <c r="V213" s="291"/>
      <c r="W213" s="291"/>
      <c r="X213" s="291"/>
      <c r="Y213" s="291"/>
      <c r="Z213" s="293"/>
    </row>
    <row r="214" spans="1:26" ht="27" customHeight="1" x14ac:dyDescent="0.3">
      <c r="A214" s="291"/>
      <c r="B214" s="291"/>
      <c r="C214" s="287"/>
      <c r="D214" s="288"/>
      <c r="E214" s="288"/>
      <c r="F214" s="290"/>
      <c r="G214" s="291"/>
      <c r="H214" s="290"/>
      <c r="I214" s="290"/>
      <c r="J214" s="291"/>
      <c r="K214" s="290"/>
      <c r="L214" s="291"/>
      <c r="M214" s="291"/>
      <c r="N214" s="289"/>
      <c r="O214" s="289"/>
      <c r="P214" s="289"/>
      <c r="Q214" s="291"/>
      <c r="R214" s="291"/>
      <c r="S214" s="291"/>
      <c r="T214" s="291"/>
      <c r="U214" s="291"/>
      <c r="V214" s="291"/>
      <c r="W214" s="291"/>
      <c r="X214" s="291"/>
      <c r="Y214" s="291"/>
      <c r="Z214" s="293"/>
    </row>
    <row r="215" spans="1:26" ht="14.25" customHeight="1" x14ac:dyDescent="0.3">
      <c r="A215" s="14" t="s">
        <v>57</v>
      </c>
      <c r="B215" s="101" t="s">
        <v>292</v>
      </c>
      <c r="C215" s="50" t="s">
        <v>135</v>
      </c>
      <c r="D215" s="51" t="s">
        <v>9</v>
      </c>
      <c r="E215" s="52" t="s">
        <v>9</v>
      </c>
      <c r="F215" s="40" t="s">
        <v>136</v>
      </c>
      <c r="G215" s="40">
        <v>30</v>
      </c>
      <c r="H215" s="47"/>
      <c r="I215" s="63"/>
      <c r="J215" s="47"/>
      <c r="K215" s="63"/>
      <c r="L215" s="63"/>
      <c r="M215" s="63"/>
      <c r="N215" s="47"/>
      <c r="O215" s="47"/>
      <c r="P215" s="47"/>
      <c r="Q215" s="59"/>
      <c r="R215" s="59"/>
      <c r="S215" s="63"/>
      <c r="T215" s="63"/>
      <c r="U215" s="63"/>
      <c r="V215" s="63"/>
      <c r="W215" s="63"/>
      <c r="X215" s="63"/>
      <c r="Y215" s="52"/>
      <c r="Z215" s="25"/>
    </row>
    <row r="216" spans="1:26" ht="14.25" customHeight="1" x14ac:dyDescent="0.3">
      <c r="A216" s="14" t="s">
        <v>57</v>
      </c>
      <c r="B216" s="101" t="s">
        <v>293</v>
      </c>
      <c r="C216" s="50" t="s">
        <v>97</v>
      </c>
      <c r="D216" s="51" t="s">
        <v>9</v>
      </c>
      <c r="E216" s="52" t="s">
        <v>9</v>
      </c>
      <c r="F216" s="76" t="s">
        <v>136</v>
      </c>
      <c r="G216" s="40"/>
      <c r="H216" s="47"/>
      <c r="I216" s="63"/>
      <c r="J216" s="47"/>
      <c r="K216" s="63"/>
      <c r="L216" s="60" t="s">
        <v>137</v>
      </c>
      <c r="M216" s="60">
        <v>250</v>
      </c>
      <c r="N216" s="77"/>
      <c r="O216" s="77"/>
      <c r="P216" s="47" t="s">
        <v>98</v>
      </c>
      <c r="Q216" s="59" t="s">
        <v>121</v>
      </c>
      <c r="R216" s="59"/>
      <c r="S216" s="63"/>
      <c r="T216" s="63"/>
      <c r="U216" s="63"/>
      <c r="V216" s="63" t="s">
        <v>10</v>
      </c>
      <c r="W216" s="63" t="s">
        <v>9</v>
      </c>
      <c r="X216" s="63" t="s">
        <v>10</v>
      </c>
      <c r="Y216" s="25"/>
      <c r="Z216" s="25" t="s">
        <v>172</v>
      </c>
    </row>
    <row r="217" spans="1:26" x14ac:dyDescent="0.3">
      <c r="B217" s="320" t="s">
        <v>165</v>
      </c>
      <c r="C217" s="320"/>
      <c r="D217" s="320"/>
      <c r="E217" s="320"/>
      <c r="F217" s="320"/>
      <c r="G217" s="112">
        <v>30</v>
      </c>
      <c r="H217" s="66"/>
      <c r="I217" s="66"/>
      <c r="J217" s="66"/>
      <c r="K217" s="66"/>
      <c r="L217" s="63">
        <v>25</v>
      </c>
      <c r="M217" s="67">
        <v>250</v>
      </c>
      <c r="N217" s="25"/>
      <c r="O217" s="25"/>
      <c r="P217" s="25"/>
      <c r="Q217" s="25"/>
      <c r="R217" s="25"/>
      <c r="S217" s="25"/>
      <c r="T217" s="25"/>
      <c r="U217" s="25"/>
      <c r="V217" s="25"/>
      <c r="W217" s="25"/>
      <c r="X217" s="25"/>
      <c r="Y217" s="25"/>
      <c r="Z217" s="25"/>
    </row>
  </sheetData>
  <mergeCells count="209">
    <mergeCell ref="C1:K4"/>
    <mergeCell ref="C6:K6"/>
    <mergeCell ref="A7:B7"/>
    <mergeCell ref="B8:D8"/>
    <mergeCell ref="B9:D9"/>
    <mergeCell ref="A11:A13"/>
    <mergeCell ref="B11:K13"/>
    <mergeCell ref="A18:B18"/>
    <mergeCell ref="C18:I18"/>
    <mergeCell ref="A19:B19"/>
    <mergeCell ref="C19:I19"/>
    <mergeCell ref="A20:B20"/>
    <mergeCell ref="C20:I20"/>
    <mergeCell ref="L11:L13"/>
    <mergeCell ref="M11:M13"/>
    <mergeCell ref="A15:I15"/>
    <mergeCell ref="A16:B16"/>
    <mergeCell ref="C16:I16"/>
    <mergeCell ref="A17:B17"/>
    <mergeCell ref="C17:I17"/>
    <mergeCell ref="A24:B24"/>
    <mergeCell ref="C24:I24"/>
    <mergeCell ref="A25:B25"/>
    <mergeCell ref="C25:I25"/>
    <mergeCell ref="A26:B26"/>
    <mergeCell ref="C26:I26"/>
    <mergeCell ref="A21:B21"/>
    <mergeCell ref="C21:I21"/>
    <mergeCell ref="A22:B22"/>
    <mergeCell ref="C22:I22"/>
    <mergeCell ref="A23:B23"/>
    <mergeCell ref="C23:I23"/>
    <mergeCell ref="A30:B30"/>
    <mergeCell ref="C30:I30"/>
    <mergeCell ref="A31:B31"/>
    <mergeCell ref="C31:I31"/>
    <mergeCell ref="A32:B32"/>
    <mergeCell ref="C32:I32"/>
    <mergeCell ref="A27:B27"/>
    <mergeCell ref="C27:I27"/>
    <mergeCell ref="A28:B28"/>
    <mergeCell ref="C28:I28"/>
    <mergeCell ref="A29:B29"/>
    <mergeCell ref="C29:I29"/>
    <mergeCell ref="A36:I36"/>
    <mergeCell ref="A37:B37"/>
    <mergeCell ref="C37:I37"/>
    <mergeCell ref="A38:B38"/>
    <mergeCell ref="C38:I38"/>
    <mergeCell ref="A39:B39"/>
    <mergeCell ref="C39:I39"/>
    <mergeCell ref="A33:B33"/>
    <mergeCell ref="C33:I33"/>
    <mergeCell ref="A34:B34"/>
    <mergeCell ref="C34:I34"/>
    <mergeCell ref="A35:B35"/>
    <mergeCell ref="C35:I35"/>
    <mergeCell ref="A43:B43"/>
    <mergeCell ref="C43:I43"/>
    <mergeCell ref="A44:B44"/>
    <mergeCell ref="C44:I44"/>
    <mergeCell ref="A45:B45"/>
    <mergeCell ref="C45:I45"/>
    <mergeCell ref="A40:B40"/>
    <mergeCell ref="C40:I40"/>
    <mergeCell ref="A41:B41"/>
    <mergeCell ref="C41:I41"/>
    <mergeCell ref="A42:B42"/>
    <mergeCell ref="C42:I42"/>
    <mergeCell ref="B51:C51"/>
    <mergeCell ref="A53:A57"/>
    <mergeCell ref="B53:B57"/>
    <mergeCell ref="C53:E55"/>
    <mergeCell ref="F53:F57"/>
    <mergeCell ref="G53:G57"/>
    <mergeCell ref="H53:M54"/>
    <mergeCell ref="Y53:Y57"/>
    <mergeCell ref="Z53:Z57"/>
    <mergeCell ref="N54:S54"/>
    <mergeCell ref="T54:U54"/>
    <mergeCell ref="V54:V57"/>
    <mergeCell ref="W54:W57"/>
    <mergeCell ref="X54:X57"/>
    <mergeCell ref="H55:H57"/>
    <mergeCell ref="I55:I57"/>
    <mergeCell ref="J55:J57"/>
    <mergeCell ref="K55:K57"/>
    <mergeCell ref="L55:L57"/>
    <mergeCell ref="M55:M57"/>
    <mergeCell ref="N53:U53"/>
    <mergeCell ref="V53:X53"/>
    <mergeCell ref="S55:S57"/>
    <mergeCell ref="T55:T57"/>
    <mergeCell ref="U55:U57"/>
    <mergeCell ref="C56:C57"/>
    <mergeCell ref="D56:D57"/>
    <mergeCell ref="E56:E57"/>
    <mergeCell ref="N56:N57"/>
    <mergeCell ref="O56:O57"/>
    <mergeCell ref="P56:P57"/>
    <mergeCell ref="N55:P55"/>
    <mergeCell ref="Q55:Q57"/>
    <mergeCell ref="R55:R57"/>
    <mergeCell ref="Z90:Z94"/>
    <mergeCell ref="N91:S91"/>
    <mergeCell ref="T91:U91"/>
    <mergeCell ref="V91:V94"/>
    <mergeCell ref="W91:W94"/>
    <mergeCell ref="X91:X94"/>
    <mergeCell ref="T92:T94"/>
    <mergeCell ref="U92:U94"/>
    <mergeCell ref="N90:U90"/>
    <mergeCell ref="V90:X90"/>
    <mergeCell ref="Y90:Y94"/>
    <mergeCell ref="Q92:Q94"/>
    <mergeCell ref="R92:R94"/>
    <mergeCell ref="S92:S94"/>
    <mergeCell ref="D93:D94"/>
    <mergeCell ref="E93:E94"/>
    <mergeCell ref="N93:N94"/>
    <mergeCell ref="O93:O94"/>
    <mergeCell ref="B83:F83"/>
    <mergeCell ref="B88:C88"/>
    <mergeCell ref="A90:A94"/>
    <mergeCell ref="B90:B94"/>
    <mergeCell ref="C90:E92"/>
    <mergeCell ref="F90:F94"/>
    <mergeCell ref="G90:G94"/>
    <mergeCell ref="H90:M91"/>
    <mergeCell ref="H92:H94"/>
    <mergeCell ref="I92:I94"/>
    <mergeCell ref="P93:P94"/>
    <mergeCell ref="N92:P92"/>
    <mergeCell ref="B137:F137"/>
    <mergeCell ref="B142:C142"/>
    <mergeCell ref="A144:A148"/>
    <mergeCell ref="B144:B148"/>
    <mergeCell ref="C144:E146"/>
    <mergeCell ref="F144:F148"/>
    <mergeCell ref="G144:G148"/>
    <mergeCell ref="H144:M145"/>
    <mergeCell ref="H146:H148"/>
    <mergeCell ref="I146:I148"/>
    <mergeCell ref="J146:J148"/>
    <mergeCell ref="K146:K148"/>
    <mergeCell ref="L146:L148"/>
    <mergeCell ref="M146:M148"/>
    <mergeCell ref="C147:C148"/>
    <mergeCell ref="D147:D148"/>
    <mergeCell ref="E147:E148"/>
    <mergeCell ref="J92:J94"/>
    <mergeCell ref="K92:K94"/>
    <mergeCell ref="L92:L94"/>
    <mergeCell ref="M92:M94"/>
    <mergeCell ref="C93:C94"/>
    <mergeCell ref="Z144:Z148"/>
    <mergeCell ref="N145:S145"/>
    <mergeCell ref="T145:U145"/>
    <mergeCell ref="V145:V148"/>
    <mergeCell ref="W145:W148"/>
    <mergeCell ref="X145:X148"/>
    <mergeCell ref="T146:T148"/>
    <mergeCell ref="U146:U148"/>
    <mergeCell ref="N144:U144"/>
    <mergeCell ref="V144:X144"/>
    <mergeCell ref="Y144:Y148"/>
    <mergeCell ref="Q146:Q148"/>
    <mergeCell ref="R146:R148"/>
    <mergeCell ref="S146:S148"/>
    <mergeCell ref="N147:N148"/>
    <mergeCell ref="O147:O148"/>
    <mergeCell ref="P147:P148"/>
    <mergeCell ref="N146:P146"/>
    <mergeCell ref="B203:F203"/>
    <mergeCell ref="B208:C208"/>
    <mergeCell ref="A210:A214"/>
    <mergeCell ref="B210:B214"/>
    <mergeCell ref="C210:E212"/>
    <mergeCell ref="F210:F214"/>
    <mergeCell ref="G210:G214"/>
    <mergeCell ref="H210:M211"/>
    <mergeCell ref="Z210:Z214"/>
    <mergeCell ref="N211:S211"/>
    <mergeCell ref="T211:U211"/>
    <mergeCell ref="V211:V214"/>
    <mergeCell ref="W211:W214"/>
    <mergeCell ref="X211:X214"/>
    <mergeCell ref="T212:T214"/>
    <mergeCell ref="U212:U214"/>
    <mergeCell ref="N210:U210"/>
    <mergeCell ref="V210:X210"/>
    <mergeCell ref="Y210:Y214"/>
    <mergeCell ref="Q212:Q214"/>
    <mergeCell ref="R212:R214"/>
    <mergeCell ref="S212:S214"/>
    <mergeCell ref="H212:H214"/>
    <mergeCell ref="I212:I214"/>
    <mergeCell ref="O213:O214"/>
    <mergeCell ref="P213:P214"/>
    <mergeCell ref="N212:P212"/>
    <mergeCell ref="J212:J214"/>
    <mergeCell ref="K212:K214"/>
    <mergeCell ref="L212:L214"/>
    <mergeCell ref="M212:M214"/>
    <mergeCell ref="B217:F217"/>
    <mergeCell ref="C213:C214"/>
    <mergeCell ref="D213:D214"/>
    <mergeCell ref="E213:E214"/>
    <mergeCell ref="N213:N214"/>
  </mergeCells>
  <dataValidations count="14">
    <dataValidation type="list" errorStyle="information" allowBlank="1" showInputMessage="1" showErrorMessage="1" sqref="C58:C82 C95:C136 C149:C202 C215:C216" xr:uid="{046623DC-4C1D-4B6B-98DA-6FAE7F32D4C3}">
      <formula1>types</formula1>
      <formula2>0</formula2>
    </dataValidation>
    <dataValidation type="list" allowBlank="1" showInputMessage="1" showErrorMessage="1" sqref="D58:E82 V58:X82 D95:E136 V95:X136 D149:E202 V149:X202 D215:E216 V215:X216" xr:uid="{EF2309D0-A54F-4445-8E41-27872E8537C4}">
      <formula1>CH</formula1>
      <formula2>0</formula2>
    </dataValidation>
    <dataValidation type="list" allowBlank="1" showInputMessage="1" showErrorMessage="1" sqref="A58:A82 A95:A136 A140 A149:A202 A215:A216" xr:uid="{01AFB5F5-7154-41E3-96D5-81B5348F0D32}">
      <formula1>semestre</formula1>
      <formula2>0</formula2>
    </dataValidation>
    <dataValidation type="list" allowBlank="1" showInputMessage="1" showErrorMessage="1" sqref="U83" xr:uid="{EC26BD1C-FC58-43B9-BD1D-9CC2AF3C62E4}">
      <formula1>"Intégrée,Ecrit,Oral,Ecrit ou Oral,Ecrit et Oral,Rapport et soutenance"</formula1>
      <formula2>0</formula2>
    </dataValidation>
    <dataValidation type="list" allowBlank="1" showInputMessage="1" showErrorMessage="1" sqref="Q83:R84 U84" xr:uid="{437613D3-681C-4A54-AA92-A7FDF11DFEE2}">
      <formula1>"Ecrit,Oral,Ecrit ou Oral,Ecrit et Oral: Rapport et soutenance"</formula1>
      <formula2>0</formula2>
    </dataValidation>
    <dataValidation type="list" allowBlank="1" showInputMessage="1" showErrorMessage="1" sqref="V83:X84" xr:uid="{8629F3D4-2D4E-4C8F-869A-D859F98A4E2D}">
      <formula1>"O,N"</formula1>
      <formula2>0</formula2>
    </dataValidation>
    <dataValidation type="list" allowBlank="1" showInputMessage="1" showErrorMessage="1" sqref="C84" xr:uid="{09B2DB5F-E47C-4D7F-A1C8-5C2C65E6A124}">
      <formula1>"Bloc,Itinéraire,UE,ECUE"</formula1>
      <formula2>0</formula2>
    </dataValidation>
    <dataValidation type="list" allowBlank="1" showInputMessage="1" showErrorMessage="1" sqref="C17:I17" xr:uid="{D537B295-5F9D-4651-959C-4609820581F1}">
      <formula1>composante</formula1>
      <formula2>0</formula2>
    </dataValidation>
    <dataValidation type="list" allowBlank="1" showInputMessage="1" showErrorMessage="1" sqref="C16:I16" xr:uid="{E304B1F1-AEBA-45EF-A782-521EA0C9D5AB}">
      <formula1>facultés</formula1>
      <formula2>0</formula2>
    </dataValidation>
    <dataValidation type="list" allowBlank="1" showInputMessage="1" showErrorMessage="1" sqref="C31:I31" xr:uid="{90E64C24-97EE-46BB-AFD0-B8F2C3B55779}">
      <formula1>REP</formula1>
      <formula2>0</formula2>
    </dataValidation>
    <dataValidation type="list" allowBlank="1" showInputMessage="1" showErrorMessage="1" sqref="C35:I35" xr:uid="{442F7CA3-E81B-4342-852A-BC607CB169D5}">
      <formula1>CHX</formula1>
      <formula2>0</formula2>
    </dataValidation>
    <dataValidation type="list" allowBlank="1" showInputMessage="1" showErrorMessage="1" sqref="C27:I27" xr:uid="{5453A7B6-C5FD-45E7-9146-7296292D9E57}">
      <formula1>régimes2</formula1>
      <formula2>0</formula2>
    </dataValidation>
    <dataValidation type="list" allowBlank="1" showInputMessage="1" showErrorMessage="1" sqref="C34:I34" xr:uid="{FB43B72F-7F0A-4C25-AF20-59E2A6B2F72A}">
      <formula1>type</formula1>
      <formula2>0</formula2>
    </dataValidation>
    <dataValidation type="list" allowBlank="1" showInputMessage="1" showErrorMessage="1" sqref="C28:I29" xr:uid="{1DCBEB8C-4093-4E25-A2D5-6F51CD008446}">
      <formula1>ON</formula1>
      <formula2>0</formula2>
    </dataValidation>
  </dataValidations>
  <hyperlinks>
    <hyperlink ref="C19" r:id="rId1" xr:uid="{4909A530-8DE8-4640-A7A2-7DD1F31B3F54}"/>
    <hyperlink ref="C21" r:id="rId2" xr:uid="{DDFF9E1E-C003-48D5-B632-1CC715B9C17E}"/>
    <hyperlink ref="C22" r:id="rId3" xr:uid="{2DE230AC-1A07-4B1F-8D72-847931833642}"/>
    <hyperlink ref="B49" location="'4. Maquette'!A23" display="Semestre 1" xr:uid="{054AEF2C-4AB9-4CB9-A23F-677AC70D214F}"/>
    <hyperlink ref="C49" location="'4. Maquette'!A134" display="Semestre 2" xr:uid="{18C6F612-C276-4A36-8855-866FB52FA8B0}"/>
    <hyperlink ref="D49" location="'4. Maquette'!A245" display="Semestre 3" xr:uid="{7176C29D-F974-4B5B-A5B2-5F0F6A50A12F}"/>
    <hyperlink ref="E49" location="'4. Maquette'!A356" display="Semestre 4" xr:uid="{088B1D4A-671F-4929-BE8D-A5541DF77B75}"/>
    <hyperlink ref="B86" location="'4. Maquette'!A23" display="Semestre 1" xr:uid="{F02024A9-348A-4EA9-8222-59A56BF49990}"/>
    <hyperlink ref="C86" location="'4. Maquette'!A134" display="Semestre 2" xr:uid="{640366E3-EE5F-4999-A32B-3E126EEA3797}"/>
    <hyperlink ref="D86" location="'4. Maquette'!A245" display="Semestre 3" xr:uid="{2C41300C-EFA4-48F1-B796-F1EF0F8DA9B3}"/>
    <hyperlink ref="E86" location="'4. Maquette'!A356" display="Semestre 4" xr:uid="{75FED050-BD87-4DF5-9B9B-F7BA29A2A49C}"/>
    <hyperlink ref="B140" location="'4. Maquette'!A23" display="Semestre 1" xr:uid="{36822462-97DC-4C6B-AA79-7D3197F09ED0}"/>
    <hyperlink ref="C140" location="'4. Maquette'!A134" display="Semestre 2" xr:uid="{1883D135-7825-4A64-BAF1-14962C48D9E0}"/>
    <hyperlink ref="D140" location="'4. Maquette'!A245" display="Semestre 3" xr:uid="{FECA2E98-2170-400F-A206-22A37035A20E}"/>
    <hyperlink ref="E140" location="'4. Maquette'!A356" display="Semestre 4" xr:uid="{9B049385-1F76-4B90-BB1D-C12F51AFED1F}"/>
    <hyperlink ref="B206" location="'4. Maquette'!A23" display="Semestre 1" xr:uid="{AE420AE6-CE80-4F40-B86B-EB1D8CB5EA62}"/>
    <hyperlink ref="C206" location="'4. Maquette'!A134" display="Semestre 2" xr:uid="{61FD5526-D8A3-4007-AE69-2727A610B371}"/>
    <hyperlink ref="D206" location="'4. Maquette'!A245" display="Semestre 3" xr:uid="{7C2EE97B-03C8-4FCA-B1B4-514B9D7E3BB3}"/>
    <hyperlink ref="E206" location="'4. Maquette'!A356" display="Semestre 4" xr:uid="{103B85F2-AC69-4BDB-AB5C-F88879CB58B4}"/>
  </hyperlinks>
  <pageMargins left="0.25" right="0.25" top="0.75" bottom="0.75" header="0.3" footer="0.3"/>
  <pageSetup paperSize="8" scale="14" orientation="landscape" horizontalDpi="300" verticalDpi="30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196DE-56F8-4D1D-B915-BBF94D52E57D}">
  <sheetPr>
    <tabColor theme="6" tint="0.79998168889431442"/>
    <pageSetUpPr fitToPage="1"/>
  </sheetPr>
  <dimension ref="A1:BT219"/>
  <sheetViews>
    <sheetView showGridLines="0" topLeftCell="A84" zoomScaleNormal="100" workbookViewId="0">
      <selection activeCell="B97" sqref="B97"/>
    </sheetView>
  </sheetViews>
  <sheetFormatPr baseColWidth="10" defaultColWidth="11.19921875" defaultRowHeight="14.4" x14ac:dyDescent="0.3"/>
  <cols>
    <col min="1" max="1" width="15.19921875" style="1" customWidth="1"/>
    <col min="2" max="2" width="9.5" style="1" customWidth="1"/>
    <col min="3" max="5" width="11.19921875" style="1"/>
    <col min="6" max="6" width="55.69921875" style="1" customWidth="1"/>
    <col min="7" max="7" width="4" style="1" customWidth="1"/>
    <col min="8" max="8" width="3.796875" style="3" customWidth="1"/>
    <col min="9" max="10" width="5.69921875" style="3" customWidth="1"/>
    <col min="11" max="11" width="10.296875" style="3" customWidth="1"/>
    <col min="12" max="12" width="11.796875" style="3" customWidth="1"/>
    <col min="13" max="13" width="11.5" style="3" customWidth="1"/>
    <col min="14" max="16" width="5.69921875" style="1" customWidth="1"/>
    <col min="17" max="17" width="13.69921875" style="1" customWidth="1"/>
    <col min="18" max="24" width="11.19921875" style="1"/>
    <col min="25" max="25" width="14.19921875" style="1" customWidth="1"/>
    <col min="26" max="26" width="75.296875" style="1" customWidth="1"/>
    <col min="27" max="16384" width="11.19921875" style="1"/>
  </cols>
  <sheetData>
    <row r="1" spans="1:13" ht="25.5" customHeight="1" x14ac:dyDescent="0.3">
      <c r="C1" s="314" t="s">
        <v>11</v>
      </c>
      <c r="D1" s="314"/>
      <c r="E1" s="314"/>
      <c r="F1" s="314"/>
      <c r="G1" s="314"/>
      <c r="H1" s="314"/>
      <c r="I1" s="314"/>
      <c r="J1" s="314"/>
      <c r="K1" s="314"/>
      <c r="L1" s="2"/>
    </row>
    <row r="2" spans="1:13" ht="25.8" x14ac:dyDescent="0.3">
      <c r="C2" s="314"/>
      <c r="D2" s="314"/>
      <c r="E2" s="314"/>
      <c r="F2" s="314"/>
      <c r="G2" s="314"/>
      <c r="H2" s="314"/>
      <c r="I2" s="314"/>
      <c r="J2" s="314"/>
      <c r="K2" s="314"/>
      <c r="L2" s="2"/>
    </row>
    <row r="3" spans="1:13" ht="12.75" customHeight="1" x14ac:dyDescent="0.3">
      <c r="C3" s="314"/>
      <c r="D3" s="314"/>
      <c r="E3" s="314"/>
      <c r="F3" s="314"/>
      <c r="G3" s="314"/>
      <c r="H3" s="314"/>
      <c r="I3" s="314"/>
      <c r="J3" s="314"/>
      <c r="K3" s="314"/>
      <c r="L3" s="2"/>
    </row>
    <row r="4" spans="1:13" ht="3" customHeight="1" x14ac:dyDescent="0.3">
      <c r="C4" s="314"/>
      <c r="D4" s="314"/>
      <c r="E4" s="314"/>
      <c r="F4" s="314"/>
      <c r="G4" s="314"/>
      <c r="H4" s="314"/>
      <c r="I4" s="314"/>
      <c r="J4" s="314"/>
      <c r="K4" s="314"/>
      <c r="L4" s="2"/>
    </row>
    <row r="6" spans="1:13" ht="45" customHeight="1" x14ac:dyDescent="0.3">
      <c r="C6" s="315" t="s">
        <v>0</v>
      </c>
      <c r="D6" s="315"/>
      <c r="E6" s="315"/>
      <c r="F6" s="315"/>
      <c r="G6" s="315"/>
      <c r="H6" s="315"/>
      <c r="I6" s="315"/>
      <c r="J6" s="315"/>
      <c r="K6" s="315"/>
      <c r="L6" s="127"/>
    </row>
    <row r="7" spans="1:13" x14ac:dyDescent="0.3">
      <c r="A7" s="316" t="s">
        <v>12</v>
      </c>
      <c r="B7" s="316"/>
    </row>
    <row r="8" spans="1:13" x14ac:dyDescent="0.3">
      <c r="A8" s="4" t="s">
        <v>13</v>
      </c>
      <c r="B8" s="317">
        <f>'[4]2. MCCC spécifiques'!$F$2</f>
        <v>0</v>
      </c>
      <c r="C8" s="317"/>
      <c r="D8" s="317"/>
      <c r="E8" s="5"/>
    </row>
    <row r="9" spans="1:13" x14ac:dyDescent="0.3">
      <c r="A9" s="4" t="s">
        <v>14</v>
      </c>
      <c r="B9" s="301"/>
      <c r="C9" s="301"/>
      <c r="D9" s="301"/>
      <c r="E9" s="5"/>
    </row>
    <row r="11" spans="1:13" ht="14.25" customHeight="1" x14ac:dyDescent="0.3">
      <c r="A11" s="318" t="s">
        <v>15</v>
      </c>
      <c r="B11" s="319" t="s">
        <v>16</v>
      </c>
      <c r="C11" s="319"/>
      <c r="D11" s="319"/>
      <c r="E11" s="319"/>
      <c r="F11" s="319"/>
      <c r="G11" s="319"/>
      <c r="H11" s="319"/>
      <c r="I11" s="319"/>
      <c r="J11" s="319"/>
      <c r="K11" s="319"/>
      <c r="L11" s="324" t="s">
        <v>17</v>
      </c>
      <c r="M11" s="311"/>
    </row>
    <row r="12" spans="1:13" ht="14.25" customHeight="1" x14ac:dyDescent="0.3">
      <c r="A12" s="318"/>
      <c r="B12" s="319"/>
      <c r="C12" s="319"/>
      <c r="D12" s="319"/>
      <c r="E12" s="319"/>
      <c r="F12" s="319"/>
      <c r="G12" s="319"/>
      <c r="H12" s="319"/>
      <c r="I12" s="319"/>
      <c r="J12" s="319"/>
      <c r="K12" s="319"/>
      <c r="L12" s="324"/>
      <c r="M12" s="311"/>
    </row>
    <row r="13" spans="1:13" ht="13.5" customHeight="1" x14ac:dyDescent="0.3">
      <c r="A13" s="318"/>
      <c r="B13" s="319"/>
      <c r="C13" s="319"/>
      <c r="D13" s="319"/>
      <c r="E13" s="319"/>
      <c r="F13" s="319"/>
      <c r="G13" s="319"/>
      <c r="H13" s="319"/>
      <c r="I13" s="319"/>
      <c r="J13" s="319"/>
      <c r="K13" s="319"/>
      <c r="L13" s="324"/>
      <c r="M13" s="311"/>
    </row>
    <row r="14" spans="1:13" ht="13.5" customHeight="1" x14ac:dyDescent="0.3">
      <c r="A14" s="7"/>
      <c r="B14" s="8"/>
      <c r="C14" s="8"/>
      <c r="D14" s="8"/>
      <c r="E14" s="8"/>
      <c r="F14" s="8"/>
      <c r="G14" s="8"/>
      <c r="H14" s="8"/>
      <c r="I14" s="8"/>
      <c r="J14" s="8"/>
      <c r="K14" s="8"/>
      <c r="L14" s="8"/>
      <c r="M14" s="6"/>
    </row>
    <row r="15" spans="1:13" ht="21" customHeight="1" x14ac:dyDescent="0.3">
      <c r="A15" s="312" t="s">
        <v>18</v>
      </c>
      <c r="B15" s="312"/>
      <c r="C15" s="312"/>
      <c r="D15" s="312"/>
      <c r="E15" s="312"/>
      <c r="F15" s="312"/>
      <c r="G15" s="312"/>
      <c r="H15" s="312"/>
      <c r="I15" s="312"/>
      <c r="J15" s="8"/>
      <c r="K15" s="8"/>
      <c r="L15" s="8"/>
      <c r="M15" s="6"/>
    </row>
    <row r="16" spans="1:13" ht="18" customHeight="1" x14ac:dyDescent="0.3">
      <c r="A16" s="307" t="s">
        <v>1</v>
      </c>
      <c r="B16" s="307"/>
      <c r="C16" s="313" t="s">
        <v>2</v>
      </c>
      <c r="D16" s="313"/>
      <c r="E16" s="313"/>
      <c r="F16" s="313"/>
      <c r="G16" s="313"/>
      <c r="H16" s="313"/>
      <c r="I16" s="313"/>
      <c r="J16" s="8"/>
      <c r="K16" s="8"/>
      <c r="L16" s="8"/>
      <c r="M16" s="6"/>
    </row>
    <row r="17" spans="1:13" ht="18" customHeight="1" x14ac:dyDescent="0.3">
      <c r="A17" s="307" t="s">
        <v>3</v>
      </c>
      <c r="B17" s="307"/>
      <c r="C17" s="308" t="s">
        <v>4</v>
      </c>
      <c r="D17" s="308"/>
      <c r="E17" s="308"/>
      <c r="F17" s="308"/>
      <c r="G17" s="308"/>
      <c r="H17" s="308"/>
      <c r="I17" s="308"/>
      <c r="J17" s="8"/>
      <c r="K17" s="8"/>
      <c r="L17" s="8"/>
      <c r="M17" s="6"/>
    </row>
    <row r="18" spans="1:13" ht="18" customHeight="1" x14ac:dyDescent="0.3">
      <c r="A18" s="307" t="s">
        <v>19</v>
      </c>
      <c r="B18" s="307"/>
      <c r="C18" s="308" t="s">
        <v>20</v>
      </c>
      <c r="D18" s="308"/>
      <c r="E18" s="308"/>
      <c r="F18" s="308"/>
      <c r="G18" s="308"/>
      <c r="H18" s="308"/>
      <c r="I18" s="308"/>
      <c r="J18" s="8"/>
      <c r="K18" s="8"/>
      <c r="L18" s="8"/>
      <c r="M18" s="6"/>
    </row>
    <row r="19" spans="1:13" ht="18" customHeight="1" x14ac:dyDescent="0.3">
      <c r="A19" s="307" t="s">
        <v>21</v>
      </c>
      <c r="B19" s="307"/>
      <c r="C19" s="308" t="s">
        <v>419</v>
      </c>
      <c r="D19" s="308"/>
      <c r="E19" s="308"/>
      <c r="F19" s="308"/>
      <c r="G19" s="308"/>
      <c r="H19" s="308"/>
      <c r="I19" s="308"/>
      <c r="J19" s="8"/>
      <c r="K19" s="8"/>
      <c r="L19" s="8"/>
      <c r="M19" s="6"/>
    </row>
    <row r="20" spans="1:13" ht="18" customHeight="1" x14ac:dyDescent="0.3">
      <c r="A20" s="307" t="s">
        <v>23</v>
      </c>
      <c r="B20" s="307"/>
      <c r="C20" s="308" t="s">
        <v>420</v>
      </c>
      <c r="D20" s="308"/>
      <c r="E20" s="308"/>
      <c r="F20" s="308"/>
      <c r="G20" s="308"/>
      <c r="H20" s="308"/>
      <c r="I20" s="308"/>
      <c r="J20" s="8"/>
      <c r="K20" s="8"/>
      <c r="L20" s="8"/>
      <c r="M20" s="6"/>
    </row>
    <row r="21" spans="1:13" ht="18" customHeight="1" x14ac:dyDescent="0.3">
      <c r="A21" s="307" t="s">
        <v>5</v>
      </c>
      <c r="B21" s="307"/>
      <c r="C21" s="308" t="s">
        <v>25</v>
      </c>
      <c r="D21" s="308"/>
      <c r="E21" s="308"/>
      <c r="F21" s="308"/>
      <c r="G21" s="308"/>
      <c r="H21" s="308"/>
      <c r="I21" s="308"/>
      <c r="J21" s="8"/>
      <c r="K21" s="8"/>
      <c r="L21" s="8"/>
      <c r="M21" s="6"/>
    </row>
    <row r="22" spans="1:13" ht="18" customHeight="1" x14ac:dyDescent="0.3">
      <c r="A22" s="307" t="s">
        <v>6</v>
      </c>
      <c r="B22" s="307"/>
      <c r="C22" s="308" t="s">
        <v>421</v>
      </c>
      <c r="D22" s="308"/>
      <c r="E22" s="308"/>
      <c r="F22" s="308"/>
      <c r="G22" s="308"/>
      <c r="H22" s="308"/>
      <c r="I22" s="308"/>
      <c r="J22" s="8"/>
      <c r="K22" s="8"/>
      <c r="L22" s="8"/>
      <c r="M22" s="6"/>
    </row>
    <row r="23" spans="1:13" ht="18" customHeight="1" x14ac:dyDescent="0.3">
      <c r="A23" s="307" t="s">
        <v>26</v>
      </c>
      <c r="B23" s="307"/>
      <c r="C23" s="309"/>
      <c r="D23" s="309"/>
      <c r="E23" s="309"/>
      <c r="F23" s="309"/>
      <c r="G23" s="309"/>
      <c r="H23" s="309"/>
      <c r="I23" s="309"/>
      <c r="J23" s="8"/>
      <c r="K23" s="8"/>
      <c r="L23" s="8"/>
      <c r="M23" s="6"/>
    </row>
    <row r="24" spans="1:13" ht="18" customHeight="1" x14ac:dyDescent="0.3">
      <c r="A24" s="307" t="s">
        <v>27</v>
      </c>
      <c r="B24" s="307"/>
      <c r="C24" s="308" t="s">
        <v>28</v>
      </c>
      <c r="D24" s="308"/>
      <c r="E24" s="308"/>
      <c r="F24" s="308"/>
      <c r="G24" s="308"/>
      <c r="H24" s="308"/>
      <c r="I24" s="308"/>
      <c r="J24" s="8"/>
      <c r="K24" s="8"/>
      <c r="L24" s="8"/>
      <c r="M24" s="6"/>
    </row>
    <row r="25" spans="1:13" ht="18" customHeight="1" x14ac:dyDescent="0.3">
      <c r="A25" s="307" t="s">
        <v>29</v>
      </c>
      <c r="B25" s="307"/>
      <c r="C25" s="308"/>
      <c r="D25" s="308"/>
      <c r="E25" s="308"/>
      <c r="F25" s="308"/>
      <c r="G25" s="308"/>
      <c r="H25" s="308"/>
      <c r="I25" s="308"/>
      <c r="J25" s="8"/>
      <c r="K25" s="8"/>
      <c r="L25" s="8"/>
      <c r="M25" s="6"/>
    </row>
    <row r="26" spans="1:13" ht="18" customHeight="1" x14ac:dyDescent="0.3">
      <c r="A26" s="307" t="s">
        <v>30</v>
      </c>
      <c r="B26" s="307"/>
      <c r="C26" s="308" t="s">
        <v>31</v>
      </c>
      <c r="D26" s="308"/>
      <c r="E26" s="308"/>
      <c r="F26" s="308"/>
      <c r="G26" s="308"/>
      <c r="H26" s="308"/>
      <c r="I26" s="308"/>
      <c r="J26" s="8"/>
      <c r="K26" s="8"/>
      <c r="L26" s="8"/>
      <c r="M26" s="6"/>
    </row>
    <row r="27" spans="1:13" ht="18" customHeight="1" x14ac:dyDescent="0.3">
      <c r="A27" s="307" t="s">
        <v>32</v>
      </c>
      <c r="B27" s="307"/>
      <c r="C27" s="310" t="s">
        <v>8</v>
      </c>
      <c r="D27" s="310"/>
      <c r="E27" s="310"/>
      <c r="F27" s="310"/>
      <c r="G27" s="310"/>
      <c r="H27" s="310"/>
      <c r="I27" s="310"/>
      <c r="J27" s="8"/>
      <c r="K27" s="8"/>
      <c r="L27" s="8"/>
      <c r="M27" s="6"/>
    </row>
    <row r="28" spans="1:13" ht="18" customHeight="1" x14ac:dyDescent="0.3">
      <c r="A28" s="307" t="s">
        <v>33</v>
      </c>
      <c r="B28" s="307"/>
      <c r="C28" s="308" t="s">
        <v>10</v>
      </c>
      <c r="D28" s="308"/>
      <c r="E28" s="308"/>
      <c r="F28" s="308"/>
      <c r="G28" s="308"/>
      <c r="H28" s="308"/>
      <c r="I28" s="308"/>
      <c r="J28" s="8"/>
      <c r="K28" s="8"/>
      <c r="L28" s="8"/>
      <c r="M28" s="6"/>
    </row>
    <row r="29" spans="1:13" ht="18" customHeight="1" x14ac:dyDescent="0.3">
      <c r="A29" s="307" t="s">
        <v>34</v>
      </c>
      <c r="B29" s="307"/>
      <c r="C29" s="308" t="s">
        <v>9</v>
      </c>
      <c r="D29" s="308"/>
      <c r="E29" s="308"/>
      <c r="F29" s="308"/>
      <c r="G29" s="308"/>
      <c r="H29" s="308"/>
      <c r="I29" s="308"/>
      <c r="J29" s="8"/>
      <c r="K29" s="8"/>
      <c r="L29" s="8"/>
      <c r="M29" s="6"/>
    </row>
    <row r="30" spans="1:13" ht="18.75" customHeight="1" x14ac:dyDescent="0.3">
      <c r="A30" s="307" t="s">
        <v>35</v>
      </c>
      <c r="B30" s="307"/>
      <c r="C30" s="308"/>
      <c r="D30" s="308"/>
      <c r="E30" s="308"/>
      <c r="F30" s="308"/>
      <c r="G30" s="308"/>
      <c r="H30" s="308"/>
      <c r="I30" s="308"/>
      <c r="J30" s="8"/>
      <c r="K30" s="8"/>
      <c r="L30" s="8"/>
      <c r="M30" s="6"/>
    </row>
    <row r="31" spans="1:13" ht="18" customHeight="1" x14ac:dyDescent="0.3">
      <c r="A31" s="307" t="s">
        <v>36</v>
      </c>
      <c r="B31" s="307"/>
      <c r="C31" s="308" t="s">
        <v>9</v>
      </c>
      <c r="D31" s="308"/>
      <c r="E31" s="308"/>
      <c r="F31" s="308"/>
      <c r="G31" s="308"/>
      <c r="H31" s="308"/>
      <c r="I31" s="308"/>
      <c r="J31" s="8"/>
      <c r="K31" s="8"/>
      <c r="L31" s="8"/>
      <c r="M31" s="6"/>
    </row>
    <row r="32" spans="1:13" ht="18" customHeight="1" x14ac:dyDescent="0.3">
      <c r="A32" s="307" t="s">
        <v>37</v>
      </c>
      <c r="B32" s="307"/>
      <c r="C32" s="309"/>
      <c r="D32" s="309"/>
      <c r="E32" s="309"/>
      <c r="F32" s="309"/>
      <c r="G32" s="309"/>
      <c r="H32" s="309"/>
      <c r="I32" s="309"/>
      <c r="J32" s="8"/>
      <c r="K32" s="8"/>
      <c r="L32" s="8"/>
      <c r="M32" s="6"/>
    </row>
    <row r="33" spans="1:13" ht="33" customHeight="1" x14ac:dyDescent="0.3">
      <c r="A33" s="305" t="s">
        <v>38</v>
      </c>
      <c r="B33" s="305"/>
      <c r="C33" s="306" t="s">
        <v>39</v>
      </c>
      <c r="D33" s="306"/>
      <c r="E33" s="306"/>
      <c r="F33" s="306"/>
      <c r="G33" s="306"/>
      <c r="H33" s="306"/>
      <c r="I33" s="306"/>
      <c r="J33" s="8"/>
      <c r="K33" s="8"/>
      <c r="L33" s="8"/>
      <c r="M33" s="6"/>
    </row>
    <row r="34" spans="1:13" ht="18" customHeight="1" x14ac:dyDescent="0.3">
      <c r="A34" s="307" t="s">
        <v>40</v>
      </c>
      <c r="B34" s="307"/>
      <c r="C34" s="308" t="s">
        <v>41</v>
      </c>
      <c r="D34" s="308"/>
      <c r="E34" s="308"/>
      <c r="F34" s="308"/>
      <c r="G34" s="308"/>
      <c r="H34" s="308"/>
      <c r="I34" s="308"/>
      <c r="J34" s="8"/>
      <c r="K34" s="8"/>
      <c r="L34" s="8"/>
      <c r="M34" s="6"/>
    </row>
    <row r="35" spans="1:13" ht="18" customHeight="1" x14ac:dyDescent="0.3">
      <c r="A35" s="307" t="s">
        <v>42</v>
      </c>
      <c r="B35" s="307"/>
      <c r="C35" s="308" t="s">
        <v>9</v>
      </c>
      <c r="D35" s="308"/>
      <c r="E35" s="308"/>
      <c r="F35" s="308"/>
      <c r="G35" s="308"/>
      <c r="H35" s="308"/>
      <c r="I35" s="308"/>
      <c r="J35" s="8"/>
      <c r="K35" s="8"/>
      <c r="L35" s="8"/>
      <c r="M35" s="6"/>
    </row>
    <row r="36" spans="1:13" ht="17.25" customHeight="1" x14ac:dyDescent="0.4">
      <c r="A36" s="302" t="s">
        <v>43</v>
      </c>
      <c r="B36" s="302"/>
      <c r="C36" s="302"/>
      <c r="D36" s="302"/>
      <c r="E36" s="302"/>
      <c r="F36" s="302"/>
      <c r="G36" s="302"/>
      <c r="H36" s="302"/>
      <c r="I36" s="302"/>
      <c r="J36" s="8"/>
      <c r="K36" s="8"/>
      <c r="L36" s="8"/>
      <c r="M36" s="6"/>
    </row>
    <row r="37" spans="1:13" ht="18" customHeight="1" x14ac:dyDescent="0.4">
      <c r="A37" s="300" t="s">
        <v>44</v>
      </c>
      <c r="B37" s="300"/>
      <c r="C37" s="303"/>
      <c r="D37" s="303"/>
      <c r="E37" s="303"/>
      <c r="F37" s="303"/>
      <c r="G37" s="303"/>
      <c r="H37" s="303"/>
      <c r="I37" s="303"/>
      <c r="J37" s="8"/>
      <c r="K37" s="8"/>
      <c r="L37" s="8"/>
      <c r="M37" s="6"/>
    </row>
    <row r="38" spans="1:13" ht="18" customHeight="1" x14ac:dyDescent="0.3">
      <c r="A38" s="300" t="s">
        <v>45</v>
      </c>
      <c r="B38" s="300"/>
      <c r="C38" s="304">
        <v>36</v>
      </c>
      <c r="D38" s="304"/>
      <c r="E38" s="304"/>
      <c r="F38" s="304"/>
      <c r="G38" s="304"/>
      <c r="H38" s="304"/>
      <c r="I38" s="304"/>
      <c r="J38" s="8"/>
      <c r="K38" s="8"/>
      <c r="L38" s="8"/>
      <c r="M38" s="6"/>
    </row>
    <row r="39" spans="1:13" ht="18" customHeight="1" x14ac:dyDescent="0.3">
      <c r="A39" s="300" t="s">
        <v>46</v>
      </c>
      <c r="B39" s="300"/>
      <c r="C39" s="301"/>
      <c r="D39" s="301"/>
      <c r="E39" s="301"/>
      <c r="F39" s="301"/>
      <c r="G39" s="301"/>
      <c r="H39" s="301"/>
      <c r="I39" s="301"/>
      <c r="J39" s="8"/>
      <c r="K39" s="8"/>
      <c r="L39" s="8"/>
      <c r="M39" s="6"/>
    </row>
    <row r="40" spans="1:13" ht="18" customHeight="1" x14ac:dyDescent="0.3">
      <c r="A40" s="300" t="s">
        <v>47</v>
      </c>
      <c r="B40" s="300"/>
      <c r="C40" s="301"/>
      <c r="D40" s="301"/>
      <c r="E40" s="301"/>
      <c r="F40" s="301"/>
      <c r="G40" s="301"/>
      <c r="H40" s="301"/>
      <c r="I40" s="301"/>
      <c r="J40" s="8"/>
      <c r="K40" s="8"/>
      <c r="L40" s="8"/>
      <c r="M40" s="6"/>
    </row>
    <row r="41" spans="1:13" ht="18" customHeight="1" x14ac:dyDescent="0.3">
      <c r="A41" s="300" t="s">
        <v>48</v>
      </c>
      <c r="B41" s="300"/>
      <c r="C41" s="301">
        <v>24</v>
      </c>
      <c r="D41" s="301"/>
      <c r="E41" s="301"/>
      <c r="F41" s="301"/>
      <c r="G41" s="301"/>
      <c r="H41" s="301"/>
      <c r="I41" s="301"/>
      <c r="J41" s="8"/>
      <c r="K41" s="8"/>
      <c r="L41" s="8"/>
      <c r="M41" s="6"/>
    </row>
    <row r="42" spans="1:13" ht="18" customHeight="1" x14ac:dyDescent="0.3">
      <c r="A42" s="300" t="s">
        <v>49</v>
      </c>
      <c r="B42" s="300"/>
      <c r="C42" s="301">
        <v>36</v>
      </c>
      <c r="D42" s="301"/>
      <c r="E42" s="301"/>
      <c r="F42" s="301"/>
      <c r="G42" s="301"/>
      <c r="H42" s="301"/>
      <c r="I42" s="301"/>
      <c r="J42" s="8"/>
      <c r="K42" s="8"/>
      <c r="L42" s="8"/>
      <c r="M42" s="6"/>
    </row>
    <row r="43" spans="1:13" ht="18" customHeight="1" x14ac:dyDescent="0.3">
      <c r="A43" s="300" t="s">
        <v>50</v>
      </c>
      <c r="B43" s="300"/>
      <c r="C43" s="301"/>
      <c r="D43" s="301"/>
      <c r="E43" s="301"/>
      <c r="F43" s="301"/>
      <c r="G43" s="301"/>
      <c r="H43" s="301"/>
      <c r="I43" s="301"/>
      <c r="J43" s="8"/>
      <c r="K43" s="8"/>
      <c r="L43" s="8"/>
      <c r="M43" s="6"/>
    </row>
    <row r="44" spans="1:13" ht="18" customHeight="1" x14ac:dyDescent="0.3">
      <c r="A44" s="300" t="s">
        <v>51</v>
      </c>
      <c r="B44" s="300"/>
      <c r="C44" s="301"/>
      <c r="D44" s="301"/>
      <c r="E44" s="301"/>
      <c r="F44" s="301"/>
      <c r="G44" s="301"/>
      <c r="H44" s="301"/>
      <c r="I44" s="301"/>
      <c r="J44" s="8"/>
      <c r="K44" s="8"/>
      <c r="L44" s="8"/>
      <c r="M44" s="6"/>
    </row>
    <row r="45" spans="1:13" ht="18" customHeight="1" x14ac:dyDescent="0.3">
      <c r="A45" s="300" t="s">
        <v>52</v>
      </c>
      <c r="B45" s="300"/>
      <c r="C45" s="301"/>
      <c r="D45" s="301"/>
      <c r="E45" s="301"/>
      <c r="F45" s="301"/>
      <c r="G45" s="301"/>
      <c r="H45" s="301"/>
      <c r="I45" s="301"/>
      <c r="J45" s="8"/>
      <c r="K45" s="8"/>
      <c r="L45" s="8"/>
      <c r="M45" s="6"/>
    </row>
    <row r="46" spans="1:13" ht="13.5" customHeight="1" x14ac:dyDescent="0.3">
      <c r="A46" s="7"/>
      <c r="B46" s="8"/>
      <c r="C46" s="8"/>
      <c r="D46" s="8"/>
      <c r="E46" s="8"/>
      <c r="F46" s="8"/>
      <c r="G46" s="8"/>
      <c r="H46" s="8"/>
      <c r="I46" s="8"/>
      <c r="J46" s="8"/>
      <c r="K46" s="8"/>
      <c r="L46" s="8"/>
      <c r="M46" s="6"/>
    </row>
    <row r="47" spans="1:13" ht="13.5" customHeight="1" x14ac:dyDescent="0.3">
      <c r="A47" s="7"/>
      <c r="B47" s="8"/>
      <c r="C47" s="8"/>
      <c r="D47" s="8"/>
      <c r="E47" s="8"/>
      <c r="F47" s="8"/>
      <c r="G47" s="8"/>
      <c r="H47" s="8"/>
      <c r="I47" s="8"/>
      <c r="J47" s="8"/>
      <c r="K47" s="8"/>
      <c r="L47" s="8"/>
      <c r="M47" s="6"/>
    </row>
    <row r="48" spans="1:13" ht="13.5" customHeight="1" x14ac:dyDescent="0.3">
      <c r="A48" s="7"/>
      <c r="B48" s="8"/>
      <c r="C48" s="8"/>
      <c r="D48" s="8"/>
      <c r="E48" s="8"/>
      <c r="F48" s="8"/>
      <c r="G48" s="8"/>
      <c r="H48" s="8"/>
      <c r="I48" s="8"/>
      <c r="J48" s="8"/>
      <c r="K48" s="8"/>
      <c r="L48" s="8"/>
      <c r="M48" s="6"/>
    </row>
    <row r="49" spans="1:72" ht="17.399999999999999" x14ac:dyDescent="0.3">
      <c r="A49" s="9" t="s">
        <v>53</v>
      </c>
      <c r="B49" s="10" t="s">
        <v>54</v>
      </c>
      <c r="C49" s="11" t="s">
        <v>55</v>
      </c>
      <c r="D49" s="11" t="s">
        <v>56</v>
      </c>
      <c r="E49" s="11" t="s">
        <v>57</v>
      </c>
      <c r="F49" s="11"/>
    </row>
    <row r="51" spans="1:72" ht="19.8" x14ac:dyDescent="0.4">
      <c r="A51" s="12" t="s">
        <v>58</v>
      </c>
      <c r="B51" s="297" t="s">
        <v>59</v>
      </c>
      <c r="C51" s="297"/>
      <c r="D51" s="13"/>
      <c r="E51" s="13"/>
    </row>
    <row r="53" spans="1:72" ht="16.5" customHeight="1" x14ac:dyDescent="0.3">
      <c r="A53" s="291" t="s">
        <v>60</v>
      </c>
      <c r="B53" s="291" t="s">
        <v>61</v>
      </c>
      <c r="C53" s="298" t="s">
        <v>62</v>
      </c>
      <c r="D53" s="298"/>
      <c r="E53" s="298"/>
      <c r="F53" s="290" t="s">
        <v>63</v>
      </c>
      <c r="G53" s="291" t="s">
        <v>64</v>
      </c>
      <c r="H53" s="294" t="s">
        <v>66</v>
      </c>
      <c r="I53" s="294"/>
      <c r="J53" s="294"/>
      <c r="K53" s="294"/>
      <c r="L53" s="294"/>
      <c r="M53" s="294"/>
      <c r="N53" s="294" t="s">
        <v>67</v>
      </c>
      <c r="O53" s="294"/>
      <c r="P53" s="294"/>
      <c r="Q53" s="294"/>
      <c r="R53" s="294"/>
      <c r="S53" s="294"/>
      <c r="T53" s="294"/>
      <c r="U53" s="294"/>
      <c r="V53" s="296" t="s">
        <v>68</v>
      </c>
      <c r="W53" s="296"/>
      <c r="X53" s="296"/>
      <c r="Y53" s="291" t="s">
        <v>69</v>
      </c>
      <c r="Z53" s="327" t="s">
        <v>70</v>
      </c>
    </row>
    <row r="54" spans="1:72" ht="13.5" customHeight="1" x14ac:dyDescent="0.3">
      <c r="A54" s="291"/>
      <c r="B54" s="291"/>
      <c r="C54" s="298"/>
      <c r="D54" s="298"/>
      <c r="E54" s="298"/>
      <c r="F54" s="290"/>
      <c r="G54" s="291"/>
      <c r="H54" s="294"/>
      <c r="I54" s="294"/>
      <c r="J54" s="294"/>
      <c r="K54" s="294"/>
      <c r="L54" s="294"/>
      <c r="M54" s="294"/>
      <c r="N54" s="294" t="s">
        <v>71</v>
      </c>
      <c r="O54" s="294"/>
      <c r="P54" s="294"/>
      <c r="Q54" s="294"/>
      <c r="R54" s="294"/>
      <c r="S54" s="294"/>
      <c r="T54" s="295" t="s">
        <v>72</v>
      </c>
      <c r="U54" s="295"/>
      <c r="V54" s="291" t="s">
        <v>73</v>
      </c>
      <c r="W54" s="291" t="s">
        <v>74</v>
      </c>
      <c r="X54" s="291" t="s">
        <v>75</v>
      </c>
      <c r="Y54" s="291"/>
      <c r="Z54" s="327"/>
    </row>
    <row r="55" spans="1:72" ht="16.5" customHeight="1" x14ac:dyDescent="0.3">
      <c r="A55" s="291"/>
      <c r="B55" s="291"/>
      <c r="C55" s="298"/>
      <c r="D55" s="298"/>
      <c r="E55" s="298"/>
      <c r="F55" s="290"/>
      <c r="G55" s="291"/>
      <c r="H55" s="290" t="s">
        <v>76</v>
      </c>
      <c r="I55" s="290" t="s">
        <v>77</v>
      </c>
      <c r="J55" s="291" t="s">
        <v>78</v>
      </c>
      <c r="K55" s="290" t="s">
        <v>79</v>
      </c>
      <c r="L55" s="291" t="s">
        <v>80</v>
      </c>
      <c r="M55" s="291" t="s">
        <v>81</v>
      </c>
      <c r="N55" s="292" t="s">
        <v>82</v>
      </c>
      <c r="O55" s="292"/>
      <c r="P55" s="292"/>
      <c r="Q55" s="291" t="s">
        <v>83</v>
      </c>
      <c r="R55" s="291" t="s">
        <v>84</v>
      </c>
      <c r="S55" s="291" t="s">
        <v>85</v>
      </c>
      <c r="T55" s="291" t="s">
        <v>86</v>
      </c>
      <c r="U55" s="291" t="s">
        <v>84</v>
      </c>
      <c r="V55" s="291"/>
      <c r="W55" s="291"/>
      <c r="X55" s="291"/>
      <c r="Y55" s="291"/>
      <c r="Z55" s="327"/>
    </row>
    <row r="56" spans="1:72" ht="14.25" customHeight="1" x14ac:dyDescent="0.3">
      <c r="A56" s="291"/>
      <c r="B56" s="291"/>
      <c r="C56" s="287" t="s">
        <v>87</v>
      </c>
      <c r="D56" s="288" t="s">
        <v>88</v>
      </c>
      <c r="E56" s="288" t="s">
        <v>89</v>
      </c>
      <c r="F56" s="290"/>
      <c r="G56" s="291"/>
      <c r="H56" s="290"/>
      <c r="I56" s="290"/>
      <c r="J56" s="291"/>
      <c r="K56" s="290"/>
      <c r="L56" s="291"/>
      <c r="M56" s="291"/>
      <c r="N56" s="289" t="s">
        <v>90</v>
      </c>
      <c r="O56" s="290" t="s">
        <v>91</v>
      </c>
      <c r="P56" s="291" t="s">
        <v>92</v>
      </c>
      <c r="Q56" s="291"/>
      <c r="R56" s="291"/>
      <c r="S56" s="291"/>
      <c r="T56" s="291"/>
      <c r="U56" s="291"/>
      <c r="V56" s="291"/>
      <c r="W56" s="291"/>
      <c r="X56" s="291"/>
      <c r="Y56" s="291"/>
      <c r="Z56" s="327"/>
    </row>
    <row r="57" spans="1:72" ht="27" customHeight="1" x14ac:dyDescent="0.3">
      <c r="A57" s="291"/>
      <c r="B57" s="291"/>
      <c r="C57" s="287"/>
      <c r="D57" s="288"/>
      <c r="E57" s="288"/>
      <c r="F57" s="290"/>
      <c r="G57" s="291"/>
      <c r="H57" s="290"/>
      <c r="I57" s="290"/>
      <c r="J57" s="291"/>
      <c r="K57" s="290"/>
      <c r="L57" s="291"/>
      <c r="M57" s="291"/>
      <c r="N57" s="289"/>
      <c r="O57" s="289"/>
      <c r="P57" s="289"/>
      <c r="Q57" s="291"/>
      <c r="R57" s="291"/>
      <c r="S57" s="291"/>
      <c r="T57" s="291"/>
      <c r="U57" s="291"/>
      <c r="V57" s="291"/>
      <c r="W57" s="291"/>
      <c r="X57" s="291"/>
      <c r="Y57" s="291"/>
      <c r="Z57" s="327"/>
    </row>
    <row r="58" spans="1:72" s="14" customFormat="1" ht="19.5" customHeight="1" x14ac:dyDescent="0.3">
      <c r="A58" s="14" t="s">
        <v>54</v>
      </c>
      <c r="B58" s="15" t="s">
        <v>459</v>
      </c>
      <c r="C58" s="85" t="s">
        <v>93</v>
      </c>
      <c r="D58" s="86" t="s">
        <v>9</v>
      </c>
      <c r="E58" s="87" t="s">
        <v>9</v>
      </c>
      <c r="F58" s="128" t="s">
        <v>94</v>
      </c>
      <c r="G58" s="20">
        <v>12</v>
      </c>
      <c r="H58" s="21"/>
      <c r="I58" s="21"/>
      <c r="J58" s="21"/>
      <c r="K58" s="21"/>
      <c r="L58" s="21"/>
      <c r="M58" s="21"/>
      <c r="N58" s="22"/>
      <c r="O58" s="22"/>
      <c r="P58" s="22"/>
      <c r="Q58" s="23"/>
      <c r="R58" s="23"/>
      <c r="S58" s="22"/>
      <c r="T58" s="22"/>
      <c r="U58" s="22"/>
      <c r="V58" s="22"/>
      <c r="W58" s="22"/>
      <c r="X58" s="22"/>
      <c r="Y58" s="24"/>
      <c r="Z58" s="129"/>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s="130"/>
    </row>
    <row r="59" spans="1:72" s="14" customFormat="1" ht="19.5" customHeight="1" x14ac:dyDescent="0.3">
      <c r="A59" s="14" t="s">
        <v>54</v>
      </c>
      <c r="B59" s="15" t="s">
        <v>465</v>
      </c>
      <c r="C59" s="16" t="s">
        <v>95</v>
      </c>
      <c r="D59" s="17" t="s">
        <v>9</v>
      </c>
      <c r="E59" s="18" t="s">
        <v>9</v>
      </c>
      <c r="F59" s="131" t="s">
        <v>110</v>
      </c>
      <c r="G59" s="15">
        <v>6</v>
      </c>
      <c r="H59" s="22"/>
      <c r="I59" s="22"/>
      <c r="J59" s="22"/>
      <c r="K59" s="22"/>
      <c r="L59" s="22"/>
      <c r="M59" s="22"/>
      <c r="N59" s="22"/>
      <c r="O59" s="22"/>
      <c r="P59" s="22"/>
      <c r="Q59" s="23"/>
      <c r="R59" s="23"/>
      <c r="S59" s="22"/>
      <c r="T59" s="22"/>
      <c r="U59" s="22"/>
      <c r="V59" s="22"/>
      <c r="W59" s="22"/>
      <c r="X59" s="22"/>
      <c r="Y59" s="24"/>
      <c r="Z59" s="12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s="130"/>
    </row>
    <row r="60" spans="1:72" s="25" customFormat="1" ht="19.5" customHeight="1" x14ac:dyDescent="0.3">
      <c r="A60" s="14" t="s">
        <v>54</v>
      </c>
      <c r="B60" s="15" t="s">
        <v>256</v>
      </c>
      <c r="C60" s="16" t="s">
        <v>97</v>
      </c>
      <c r="D60" s="17" t="s">
        <v>9</v>
      </c>
      <c r="E60" s="18" t="s">
        <v>9</v>
      </c>
      <c r="F60" s="132" t="s">
        <v>110</v>
      </c>
      <c r="G60" s="15"/>
      <c r="H60" s="15">
        <v>24</v>
      </c>
      <c r="I60" s="22"/>
      <c r="J60" s="22"/>
      <c r="K60" s="15">
        <v>24</v>
      </c>
      <c r="L60" s="22"/>
      <c r="M60" s="22">
        <f>SUM(H60:L60)</f>
        <v>48</v>
      </c>
      <c r="N60" s="22"/>
      <c r="O60" s="22" t="s">
        <v>98</v>
      </c>
      <c r="P60" s="22"/>
      <c r="Q60" s="23"/>
      <c r="R60" s="23"/>
      <c r="S60" s="22">
        <v>7</v>
      </c>
      <c r="T60" s="28" t="s">
        <v>91</v>
      </c>
      <c r="U60" s="22"/>
      <c r="V60" s="28" t="s">
        <v>10</v>
      </c>
      <c r="W60" s="28" t="s">
        <v>9</v>
      </c>
      <c r="X60" s="28" t="s">
        <v>9</v>
      </c>
      <c r="Y60" s="18" t="s">
        <v>99</v>
      </c>
      <c r="Z60" s="133" t="s">
        <v>111</v>
      </c>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row>
    <row r="61" spans="1:72" s="25" customFormat="1" ht="19.5" customHeight="1" x14ac:dyDescent="0.3">
      <c r="A61" s="14" t="s">
        <v>54</v>
      </c>
      <c r="B61" s="15" t="s">
        <v>466</v>
      </c>
      <c r="C61" s="16" t="s">
        <v>95</v>
      </c>
      <c r="D61" s="17" t="s">
        <v>9</v>
      </c>
      <c r="E61" s="18" t="s">
        <v>9</v>
      </c>
      <c r="F61" s="131" t="s">
        <v>120</v>
      </c>
      <c r="G61" s="15">
        <v>6</v>
      </c>
      <c r="H61" s="15"/>
      <c r="I61" s="22"/>
      <c r="J61" s="22"/>
      <c r="K61" s="15"/>
      <c r="L61" s="22"/>
      <c r="M61" s="22"/>
      <c r="N61" s="22"/>
      <c r="O61" s="22"/>
      <c r="P61" s="22"/>
      <c r="Q61" s="23"/>
      <c r="R61" s="23"/>
      <c r="S61" s="22"/>
      <c r="T61" s="28"/>
      <c r="U61" s="22"/>
      <c r="V61" s="28"/>
      <c r="W61" s="28"/>
      <c r="X61" s="28"/>
      <c r="Y61" s="18"/>
      <c r="Z61" s="133"/>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row>
    <row r="62" spans="1:72" s="25" customFormat="1" ht="19.5" customHeight="1" x14ac:dyDescent="0.3">
      <c r="A62" s="14" t="s">
        <v>54</v>
      </c>
      <c r="B62" s="15" t="s">
        <v>261</v>
      </c>
      <c r="C62" s="16" t="s">
        <v>97</v>
      </c>
      <c r="D62" s="17" t="s">
        <v>9</v>
      </c>
      <c r="E62" s="18" t="s">
        <v>9</v>
      </c>
      <c r="F62" s="132" t="s">
        <v>120</v>
      </c>
      <c r="G62" s="15"/>
      <c r="H62" s="15">
        <v>24</v>
      </c>
      <c r="I62" s="22"/>
      <c r="J62" s="22"/>
      <c r="K62" s="15">
        <v>24</v>
      </c>
      <c r="L62" s="22"/>
      <c r="M62" s="22">
        <f>SUM(H62:L62)</f>
        <v>48</v>
      </c>
      <c r="N62" s="22"/>
      <c r="O62" s="22" t="s">
        <v>98</v>
      </c>
      <c r="P62" s="22"/>
      <c r="Q62" s="23"/>
      <c r="R62" s="23"/>
      <c r="S62" s="22">
        <v>7</v>
      </c>
      <c r="T62" s="28" t="s">
        <v>121</v>
      </c>
      <c r="U62" s="22"/>
      <c r="V62" s="28" t="s">
        <v>10</v>
      </c>
      <c r="W62" s="28" t="s">
        <v>9</v>
      </c>
      <c r="X62" s="28" t="s">
        <v>9</v>
      </c>
      <c r="Y62" s="18" t="s">
        <v>99</v>
      </c>
      <c r="Z62" s="133" t="s">
        <v>122</v>
      </c>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row>
    <row r="63" spans="1:72" s="25" customFormat="1" ht="19.5" customHeight="1" x14ac:dyDescent="0.3">
      <c r="A63" s="14" t="s">
        <v>54</v>
      </c>
      <c r="B63" s="15" t="s">
        <v>460</v>
      </c>
      <c r="C63" s="85" t="s">
        <v>93</v>
      </c>
      <c r="D63" s="86" t="s">
        <v>9</v>
      </c>
      <c r="E63" s="87" t="s">
        <v>9</v>
      </c>
      <c r="F63" s="128" t="s">
        <v>103</v>
      </c>
      <c r="G63" s="20">
        <v>18</v>
      </c>
      <c r="H63" s="21"/>
      <c r="I63" s="21"/>
      <c r="J63" s="21"/>
      <c r="K63" s="21"/>
      <c r="L63" s="21"/>
      <c r="M63" s="21"/>
      <c r="N63" s="22"/>
      <c r="O63" s="22"/>
      <c r="P63" s="22"/>
      <c r="Q63" s="23"/>
      <c r="R63" s="23"/>
      <c r="S63" s="22"/>
      <c r="T63" s="22"/>
      <c r="U63" s="22"/>
      <c r="V63" s="22"/>
      <c r="W63" s="22"/>
      <c r="X63" s="22"/>
      <c r="Y63" s="24"/>
      <c r="Z63" s="129"/>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row>
    <row r="64" spans="1:72" s="25" customFormat="1" ht="19.5" customHeight="1" x14ac:dyDescent="0.3">
      <c r="A64" s="14" t="s">
        <v>54</v>
      </c>
      <c r="B64" s="15" t="s">
        <v>471</v>
      </c>
      <c r="C64" s="16" t="s">
        <v>95</v>
      </c>
      <c r="D64" s="17" t="s">
        <v>10</v>
      </c>
      <c r="E64" s="18" t="s">
        <v>9</v>
      </c>
      <c r="F64" s="131" t="s">
        <v>96</v>
      </c>
      <c r="G64" s="15">
        <v>6</v>
      </c>
      <c r="H64" s="22"/>
      <c r="I64" s="22"/>
      <c r="J64" s="22"/>
      <c r="K64" s="22"/>
      <c r="L64" s="22"/>
      <c r="M64" s="22"/>
      <c r="N64" s="22"/>
      <c r="O64" s="22"/>
      <c r="P64" s="22"/>
      <c r="Q64" s="23"/>
      <c r="R64" s="23"/>
      <c r="S64" s="22"/>
      <c r="T64" s="22"/>
      <c r="U64" s="22"/>
      <c r="V64" s="22"/>
      <c r="W64" s="22"/>
      <c r="X64" s="22"/>
      <c r="Y64" s="24"/>
      <c r="Z64" s="129"/>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row>
    <row r="65" spans="1:72" s="14" customFormat="1" ht="19.5" customHeight="1" x14ac:dyDescent="0.25">
      <c r="A65" s="14" t="s">
        <v>54</v>
      </c>
      <c r="B65" s="15" t="s">
        <v>247</v>
      </c>
      <c r="C65" s="16" t="s">
        <v>97</v>
      </c>
      <c r="D65" s="17" t="s">
        <v>10</v>
      </c>
      <c r="E65" s="18" t="s">
        <v>9</v>
      </c>
      <c r="F65" s="132" t="s">
        <v>96</v>
      </c>
      <c r="G65" s="15"/>
      <c r="H65" s="22">
        <v>24</v>
      </c>
      <c r="I65" s="15">
        <v>24</v>
      </c>
      <c r="J65" s="15"/>
      <c r="K65" s="22"/>
      <c r="L65" s="22"/>
      <c r="M65" s="22">
        <f>SUM(H65:L65)</f>
        <v>48</v>
      </c>
      <c r="N65" s="22"/>
      <c r="O65" s="22" t="s">
        <v>98</v>
      </c>
      <c r="P65" s="22"/>
      <c r="Q65" s="23"/>
      <c r="R65" s="23"/>
      <c r="S65" s="22">
        <v>7</v>
      </c>
      <c r="T65" s="28" t="s">
        <v>91</v>
      </c>
      <c r="U65" s="22"/>
      <c r="V65" s="28" t="s">
        <v>10</v>
      </c>
      <c r="W65" s="28" t="s">
        <v>9</v>
      </c>
      <c r="X65" s="28" t="s">
        <v>9</v>
      </c>
      <c r="Y65" s="18" t="s">
        <v>99</v>
      </c>
      <c r="Z65" s="133" t="s">
        <v>100</v>
      </c>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s="130"/>
    </row>
    <row r="66" spans="1:72" s="14" customFormat="1" ht="19.5" customHeight="1" x14ac:dyDescent="0.25">
      <c r="A66" s="14" t="s">
        <v>54</v>
      </c>
      <c r="B66" s="15" t="s">
        <v>472</v>
      </c>
      <c r="C66" s="16" t="s">
        <v>95</v>
      </c>
      <c r="D66" s="17" t="s">
        <v>10</v>
      </c>
      <c r="E66" s="18" t="s">
        <v>9</v>
      </c>
      <c r="F66" s="131" t="s">
        <v>101</v>
      </c>
      <c r="G66" s="15">
        <v>6</v>
      </c>
      <c r="H66" s="22"/>
      <c r="I66" s="15"/>
      <c r="J66" s="15"/>
      <c r="K66" s="22"/>
      <c r="L66" s="22"/>
      <c r="M66" s="22"/>
      <c r="N66" s="22"/>
      <c r="O66" s="22"/>
      <c r="P66" s="22"/>
      <c r="Q66" s="23"/>
      <c r="R66" s="23"/>
      <c r="S66" s="22"/>
      <c r="T66" s="28"/>
      <c r="U66" s="22"/>
      <c r="V66" s="28"/>
      <c r="W66" s="28"/>
      <c r="X66" s="28"/>
      <c r="Y66" s="18"/>
      <c r="Z66" s="133"/>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s="130"/>
    </row>
    <row r="67" spans="1:72" s="14" customFormat="1" ht="19.5" customHeight="1" x14ac:dyDescent="0.25">
      <c r="A67" s="14" t="s">
        <v>54</v>
      </c>
      <c r="B67" s="15" t="s">
        <v>248</v>
      </c>
      <c r="C67" s="16" t="s">
        <v>97</v>
      </c>
      <c r="D67" s="17" t="s">
        <v>10</v>
      </c>
      <c r="E67" s="18" t="s">
        <v>9</v>
      </c>
      <c r="F67" s="132" t="s">
        <v>101</v>
      </c>
      <c r="G67" s="15"/>
      <c r="H67" s="15">
        <v>24</v>
      </c>
      <c r="I67" s="15">
        <v>24</v>
      </c>
      <c r="J67" s="15"/>
      <c r="K67" s="22"/>
      <c r="L67" s="22"/>
      <c r="M67" s="22">
        <f>SUM(H67:L67)</f>
        <v>48</v>
      </c>
      <c r="N67" s="22"/>
      <c r="O67" s="22" t="s">
        <v>98</v>
      </c>
      <c r="P67" s="22"/>
      <c r="Q67" s="23"/>
      <c r="R67" s="23"/>
      <c r="S67" s="22">
        <v>7</v>
      </c>
      <c r="T67" s="28" t="s">
        <v>91</v>
      </c>
      <c r="U67" s="22"/>
      <c r="V67" s="28" t="s">
        <v>10</v>
      </c>
      <c r="W67" s="28" t="s">
        <v>9</v>
      </c>
      <c r="X67" s="28" t="s">
        <v>9</v>
      </c>
      <c r="Y67" s="18" t="s">
        <v>99</v>
      </c>
      <c r="Z67" s="133" t="s">
        <v>102</v>
      </c>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s="130"/>
    </row>
    <row r="68" spans="1:72" s="14" customFormat="1" ht="19.5" customHeight="1" x14ac:dyDescent="0.25">
      <c r="A68" s="14" t="s">
        <v>54</v>
      </c>
      <c r="B68" s="15" t="s">
        <v>473</v>
      </c>
      <c r="C68" s="16" t="s">
        <v>95</v>
      </c>
      <c r="D68" s="17" t="s">
        <v>10</v>
      </c>
      <c r="E68" s="18" t="s">
        <v>9</v>
      </c>
      <c r="F68" s="131" t="s">
        <v>104</v>
      </c>
      <c r="G68" s="15">
        <v>6</v>
      </c>
      <c r="H68" s="15"/>
      <c r="I68" s="15"/>
      <c r="J68" s="15"/>
      <c r="K68" s="22"/>
      <c r="L68" s="22"/>
      <c r="M68" s="22"/>
      <c r="N68" s="22"/>
      <c r="O68" s="22"/>
      <c r="P68" s="22"/>
      <c r="Q68" s="23"/>
      <c r="R68" s="23"/>
      <c r="S68" s="22"/>
      <c r="T68" s="28"/>
      <c r="U68" s="22"/>
      <c r="V68" s="28"/>
      <c r="W68" s="28"/>
      <c r="X68" s="28"/>
      <c r="Y68" s="18"/>
      <c r="Z68" s="133"/>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s="130"/>
    </row>
    <row r="69" spans="1:72" s="25" customFormat="1" ht="19.5" customHeight="1" x14ac:dyDescent="0.3">
      <c r="A69" s="14" t="s">
        <v>54</v>
      </c>
      <c r="B69" s="15" t="s">
        <v>253</v>
      </c>
      <c r="C69" s="16" t="s">
        <v>97</v>
      </c>
      <c r="D69" s="17" t="s">
        <v>10</v>
      </c>
      <c r="E69" s="18" t="s">
        <v>9</v>
      </c>
      <c r="F69" s="132" t="s">
        <v>104</v>
      </c>
      <c r="G69" s="15"/>
      <c r="H69" s="15">
        <v>24</v>
      </c>
      <c r="I69" s="15">
        <v>24</v>
      </c>
      <c r="J69" s="15"/>
      <c r="K69" s="22"/>
      <c r="L69" s="22"/>
      <c r="M69" s="22">
        <f>SUM(H69:L69)</f>
        <v>48</v>
      </c>
      <c r="N69" s="22"/>
      <c r="O69" s="22" t="s">
        <v>98</v>
      </c>
      <c r="P69" s="22"/>
      <c r="Q69" s="23"/>
      <c r="R69" s="23"/>
      <c r="S69" s="22">
        <v>7</v>
      </c>
      <c r="T69" s="28" t="s">
        <v>91</v>
      </c>
      <c r="U69" s="22"/>
      <c r="V69" s="28" t="s">
        <v>10</v>
      </c>
      <c r="W69" s="28" t="s">
        <v>9</v>
      </c>
      <c r="X69" s="28" t="s">
        <v>9</v>
      </c>
      <c r="Y69" s="18" t="s">
        <v>99</v>
      </c>
      <c r="Z69" s="133" t="s">
        <v>105</v>
      </c>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row>
    <row r="70" spans="1:72" s="25" customFormat="1" ht="19.5" customHeight="1" x14ac:dyDescent="0.3">
      <c r="A70" s="14" t="s">
        <v>54</v>
      </c>
      <c r="B70" s="15" t="s">
        <v>474</v>
      </c>
      <c r="C70" s="16" t="s">
        <v>95</v>
      </c>
      <c r="D70" s="17" t="s">
        <v>10</v>
      </c>
      <c r="E70" s="18" t="s">
        <v>9</v>
      </c>
      <c r="F70" s="131" t="s">
        <v>106</v>
      </c>
      <c r="G70" s="15">
        <v>6</v>
      </c>
      <c r="H70" s="15"/>
      <c r="I70" s="15"/>
      <c r="J70" s="15"/>
      <c r="K70" s="22"/>
      <c r="L70" s="22"/>
      <c r="M70" s="22"/>
      <c r="N70" s="22"/>
      <c r="O70" s="22"/>
      <c r="P70" s="22"/>
      <c r="Q70" s="23"/>
      <c r="R70" s="23"/>
      <c r="S70" s="22"/>
      <c r="T70" s="28"/>
      <c r="U70" s="22"/>
      <c r="V70" s="28"/>
      <c r="W70" s="28"/>
      <c r="X70" s="28"/>
      <c r="Y70" s="18"/>
      <c r="Z70" s="133"/>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row>
    <row r="71" spans="1:72" s="14" customFormat="1" ht="19.5" customHeight="1" x14ac:dyDescent="0.25">
      <c r="A71" s="14" t="s">
        <v>54</v>
      </c>
      <c r="B71" s="15" t="s">
        <v>254</v>
      </c>
      <c r="C71" s="16" t="s">
        <v>97</v>
      </c>
      <c r="D71" s="17" t="s">
        <v>10</v>
      </c>
      <c r="E71" s="18" t="s">
        <v>9</v>
      </c>
      <c r="F71" s="132" t="s">
        <v>106</v>
      </c>
      <c r="G71" s="15"/>
      <c r="H71" s="15">
        <v>24</v>
      </c>
      <c r="I71" s="15">
        <v>24</v>
      </c>
      <c r="J71" s="15"/>
      <c r="K71" s="22"/>
      <c r="L71" s="22"/>
      <c r="M71" s="22">
        <f>SUM(H71:L71)</f>
        <v>48</v>
      </c>
      <c r="N71" s="22"/>
      <c r="O71" s="22" t="s">
        <v>98</v>
      </c>
      <c r="P71" s="22"/>
      <c r="Q71" s="23"/>
      <c r="R71" s="23"/>
      <c r="S71" s="22">
        <v>7</v>
      </c>
      <c r="T71" s="28" t="s">
        <v>91</v>
      </c>
      <c r="U71" s="22"/>
      <c r="V71" s="28" t="s">
        <v>10</v>
      </c>
      <c r="W71" s="28" t="s">
        <v>9</v>
      </c>
      <c r="X71" s="28" t="s">
        <v>9</v>
      </c>
      <c r="Y71" s="18" t="s">
        <v>99</v>
      </c>
      <c r="Z71" s="133" t="s">
        <v>107</v>
      </c>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s="130"/>
    </row>
    <row r="72" spans="1:72" s="14" customFormat="1" ht="19.5" customHeight="1" x14ac:dyDescent="0.25">
      <c r="A72" s="14" t="s">
        <v>54</v>
      </c>
      <c r="B72" s="15" t="s">
        <v>475</v>
      </c>
      <c r="C72" s="16" t="s">
        <v>95</v>
      </c>
      <c r="D72" s="17" t="s">
        <v>10</v>
      </c>
      <c r="E72" s="18" t="s">
        <v>9</v>
      </c>
      <c r="F72" s="131" t="s">
        <v>108</v>
      </c>
      <c r="G72" s="15">
        <v>6</v>
      </c>
      <c r="H72" s="15"/>
      <c r="I72" s="15"/>
      <c r="J72" s="15"/>
      <c r="K72" s="22"/>
      <c r="L72" s="22"/>
      <c r="M72" s="22"/>
      <c r="N72" s="22"/>
      <c r="O72" s="22"/>
      <c r="P72" s="22"/>
      <c r="Q72" s="23"/>
      <c r="R72" s="23"/>
      <c r="S72" s="22"/>
      <c r="T72" s="28"/>
      <c r="U72" s="22"/>
      <c r="V72" s="28"/>
      <c r="W72" s="28"/>
      <c r="X72" s="28"/>
      <c r="Y72" s="18"/>
      <c r="Z72" s="133"/>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s="130"/>
    </row>
    <row r="73" spans="1:72" s="14" customFormat="1" ht="19.5" customHeight="1" x14ac:dyDescent="0.25">
      <c r="A73" s="14" t="s">
        <v>54</v>
      </c>
      <c r="B73" s="15" t="s">
        <v>255</v>
      </c>
      <c r="C73" s="16" t="s">
        <v>97</v>
      </c>
      <c r="D73" s="17" t="s">
        <v>10</v>
      </c>
      <c r="E73" s="18" t="s">
        <v>9</v>
      </c>
      <c r="F73" s="132" t="s">
        <v>108</v>
      </c>
      <c r="G73" s="15"/>
      <c r="H73" s="15">
        <v>24</v>
      </c>
      <c r="I73" s="15">
        <v>24</v>
      </c>
      <c r="J73" s="15"/>
      <c r="K73" s="22"/>
      <c r="L73" s="22"/>
      <c r="M73" s="22">
        <f>SUM(H73:L73)</f>
        <v>48</v>
      </c>
      <c r="N73" s="22"/>
      <c r="O73" s="22" t="s">
        <v>98</v>
      </c>
      <c r="P73" s="22"/>
      <c r="Q73" s="23"/>
      <c r="R73" s="23"/>
      <c r="S73" s="22">
        <v>7</v>
      </c>
      <c r="T73" s="28" t="s">
        <v>91</v>
      </c>
      <c r="U73" s="22"/>
      <c r="V73" s="28" t="s">
        <v>10</v>
      </c>
      <c r="W73" s="28" t="s">
        <v>9</v>
      </c>
      <c r="X73" s="28" t="s">
        <v>9</v>
      </c>
      <c r="Y73" s="18" t="s">
        <v>99</v>
      </c>
      <c r="Z73" s="133" t="s">
        <v>109</v>
      </c>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s="130"/>
    </row>
    <row r="74" spans="1:72" s="14" customFormat="1" ht="19.5" customHeight="1" x14ac:dyDescent="0.25">
      <c r="A74" s="14" t="s">
        <v>54</v>
      </c>
      <c r="B74" s="15" t="s">
        <v>476</v>
      </c>
      <c r="C74" s="16" t="s">
        <v>95</v>
      </c>
      <c r="D74" s="17" t="s">
        <v>10</v>
      </c>
      <c r="E74" s="18" t="s">
        <v>9</v>
      </c>
      <c r="F74" s="131" t="s">
        <v>112</v>
      </c>
      <c r="G74" s="15">
        <v>6</v>
      </c>
      <c r="H74" s="15"/>
      <c r="I74" s="15"/>
      <c r="J74" s="15"/>
      <c r="K74" s="22"/>
      <c r="L74" s="22"/>
      <c r="M74" s="22"/>
      <c r="N74" s="22"/>
      <c r="O74" s="22"/>
      <c r="P74" s="22"/>
      <c r="Q74" s="23"/>
      <c r="R74" s="23"/>
      <c r="S74" s="22"/>
      <c r="T74" s="28"/>
      <c r="U74" s="22"/>
      <c r="V74" s="28"/>
      <c r="W74" s="28"/>
      <c r="X74" s="28"/>
      <c r="Y74" s="18"/>
      <c r="Z74" s="133"/>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s="130"/>
    </row>
    <row r="75" spans="1:72" s="25" customFormat="1" ht="19.5" customHeight="1" x14ac:dyDescent="0.3">
      <c r="A75" s="14" t="s">
        <v>54</v>
      </c>
      <c r="B75" s="15" t="s">
        <v>257</v>
      </c>
      <c r="C75" s="16" t="s">
        <v>97</v>
      </c>
      <c r="D75" s="17" t="s">
        <v>10</v>
      </c>
      <c r="E75" s="18" t="s">
        <v>9</v>
      </c>
      <c r="F75" s="132" t="s">
        <v>112</v>
      </c>
      <c r="G75" s="15"/>
      <c r="H75" s="15">
        <v>24</v>
      </c>
      <c r="I75" s="22"/>
      <c r="J75" s="22"/>
      <c r="K75" s="15">
        <v>24</v>
      </c>
      <c r="L75" s="22"/>
      <c r="M75" s="22">
        <f>SUM(H75:L75)</f>
        <v>48</v>
      </c>
      <c r="N75" s="22"/>
      <c r="O75" s="22" t="s">
        <v>98</v>
      </c>
      <c r="P75" s="22"/>
      <c r="Q75" s="23"/>
      <c r="R75" s="23"/>
      <c r="S75" s="22">
        <v>7</v>
      </c>
      <c r="T75" s="28" t="s">
        <v>91</v>
      </c>
      <c r="U75" s="22"/>
      <c r="V75" s="28" t="s">
        <v>10</v>
      </c>
      <c r="W75" s="28" t="s">
        <v>9</v>
      </c>
      <c r="X75" s="28" t="s">
        <v>9</v>
      </c>
      <c r="Y75" s="18" t="s">
        <v>99</v>
      </c>
      <c r="Z75" s="133" t="s">
        <v>113</v>
      </c>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row>
    <row r="76" spans="1:72" s="25" customFormat="1" ht="19.5" customHeight="1" x14ac:dyDescent="0.3">
      <c r="A76" s="14" t="s">
        <v>54</v>
      </c>
      <c r="B76" s="15" t="s">
        <v>477</v>
      </c>
      <c r="C76" s="16" t="s">
        <v>95</v>
      </c>
      <c r="D76" s="17" t="s">
        <v>10</v>
      </c>
      <c r="E76" s="18" t="s">
        <v>9</v>
      </c>
      <c r="F76" s="131" t="s">
        <v>114</v>
      </c>
      <c r="G76" s="15">
        <v>6</v>
      </c>
      <c r="H76" s="15"/>
      <c r="I76" s="22"/>
      <c r="J76" s="22"/>
      <c r="K76" s="15"/>
      <c r="L76" s="22"/>
      <c r="M76" s="22"/>
      <c r="N76" s="22"/>
      <c r="O76" s="22"/>
      <c r="P76" s="22"/>
      <c r="Q76" s="23"/>
      <c r="R76" s="23"/>
      <c r="S76" s="22"/>
      <c r="T76" s="28"/>
      <c r="U76" s="22"/>
      <c r="V76" s="28"/>
      <c r="W76" s="28"/>
      <c r="X76" s="28"/>
      <c r="Y76" s="18"/>
      <c r="Z76" s="133"/>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row>
    <row r="77" spans="1:72" s="25" customFormat="1" ht="19.5" customHeight="1" x14ac:dyDescent="0.3">
      <c r="A77" s="14" t="s">
        <v>54</v>
      </c>
      <c r="B77" s="15" t="s">
        <v>258</v>
      </c>
      <c r="C77" s="16" t="s">
        <v>97</v>
      </c>
      <c r="D77" s="17" t="s">
        <v>10</v>
      </c>
      <c r="E77" s="18" t="s">
        <v>9</v>
      </c>
      <c r="F77" s="132" t="s">
        <v>114</v>
      </c>
      <c r="G77" s="15"/>
      <c r="H77" s="15">
        <v>24</v>
      </c>
      <c r="I77" s="15">
        <v>24</v>
      </c>
      <c r="J77" s="15"/>
      <c r="K77" s="22"/>
      <c r="L77" s="22"/>
      <c r="M77" s="22">
        <f>SUM(H77:L77)</f>
        <v>48</v>
      </c>
      <c r="N77" s="22"/>
      <c r="O77" s="22" t="s">
        <v>98</v>
      </c>
      <c r="P77" s="22"/>
      <c r="Q77" s="23"/>
      <c r="R77" s="23"/>
      <c r="S77" s="22">
        <v>7</v>
      </c>
      <c r="T77" s="28" t="s">
        <v>91</v>
      </c>
      <c r="U77" s="22"/>
      <c r="V77" s="28" t="s">
        <v>10</v>
      </c>
      <c r="W77" s="28" t="s">
        <v>9</v>
      </c>
      <c r="X77" s="28" t="s">
        <v>9</v>
      </c>
      <c r="Y77" s="18" t="s">
        <v>99</v>
      </c>
      <c r="Z77" s="133" t="s">
        <v>115</v>
      </c>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row>
    <row r="78" spans="1:72" s="25" customFormat="1" ht="19.5" customHeight="1" x14ac:dyDescent="0.3">
      <c r="A78" s="14" t="s">
        <v>54</v>
      </c>
      <c r="B78" s="15" t="s">
        <v>478</v>
      </c>
      <c r="C78" s="16" t="s">
        <v>95</v>
      </c>
      <c r="D78" s="17" t="s">
        <v>10</v>
      </c>
      <c r="E78" s="18" t="s">
        <v>9</v>
      </c>
      <c r="F78" s="131" t="s">
        <v>116</v>
      </c>
      <c r="G78" s="15">
        <v>6</v>
      </c>
      <c r="H78" s="15"/>
      <c r="I78" s="15"/>
      <c r="J78" s="15"/>
      <c r="K78" s="22"/>
      <c r="L78" s="22"/>
      <c r="M78" s="22"/>
      <c r="N78" s="22"/>
      <c r="O78" s="22"/>
      <c r="P78" s="22"/>
      <c r="Q78" s="23"/>
      <c r="R78" s="23"/>
      <c r="S78" s="22"/>
      <c r="T78" s="28"/>
      <c r="U78" s="22"/>
      <c r="V78" s="28"/>
      <c r="W78" s="28"/>
      <c r="X78" s="28"/>
      <c r="Y78" s="18"/>
      <c r="Z78" s="133"/>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row>
    <row r="79" spans="1:72" s="25" customFormat="1" ht="19.5" customHeight="1" x14ac:dyDescent="0.3">
      <c r="A79" s="14" t="s">
        <v>54</v>
      </c>
      <c r="B79" s="15" t="s">
        <v>259</v>
      </c>
      <c r="C79" s="16" t="s">
        <v>97</v>
      </c>
      <c r="D79" s="17" t="s">
        <v>10</v>
      </c>
      <c r="E79" s="18" t="s">
        <v>9</v>
      </c>
      <c r="F79" s="132" t="s">
        <v>116</v>
      </c>
      <c r="G79" s="15"/>
      <c r="H79" s="15">
        <v>24</v>
      </c>
      <c r="I79" s="22"/>
      <c r="J79" s="22"/>
      <c r="K79" s="15">
        <v>24</v>
      </c>
      <c r="L79" s="22"/>
      <c r="M79" s="22">
        <f>SUM(H79:L79)</f>
        <v>48</v>
      </c>
      <c r="N79" s="22"/>
      <c r="O79" s="22" t="s">
        <v>98</v>
      </c>
      <c r="P79" s="22"/>
      <c r="Q79" s="23"/>
      <c r="R79" s="23"/>
      <c r="S79" s="22">
        <v>7</v>
      </c>
      <c r="T79" s="28" t="s">
        <v>91</v>
      </c>
      <c r="U79" s="22"/>
      <c r="V79" s="28" t="s">
        <v>10</v>
      </c>
      <c r="W79" s="28" t="s">
        <v>9</v>
      </c>
      <c r="X79" s="28" t="s">
        <v>9</v>
      </c>
      <c r="Y79" s="18" t="s">
        <v>99</v>
      </c>
      <c r="Z79" s="133" t="s">
        <v>117</v>
      </c>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row>
    <row r="80" spans="1:72" s="25" customFormat="1" ht="19.5" customHeight="1" x14ac:dyDescent="0.3">
      <c r="A80" s="14" t="s">
        <v>54</v>
      </c>
      <c r="B80" s="15" t="s">
        <v>479</v>
      </c>
      <c r="C80" s="16" t="s">
        <v>95</v>
      </c>
      <c r="D80" s="17" t="s">
        <v>10</v>
      </c>
      <c r="E80" s="18" t="s">
        <v>9</v>
      </c>
      <c r="F80" s="131" t="s">
        <v>118</v>
      </c>
      <c r="G80" s="15">
        <v>6</v>
      </c>
      <c r="H80" s="15"/>
      <c r="I80" s="22"/>
      <c r="J80" s="22"/>
      <c r="K80" s="15"/>
      <c r="L80" s="22"/>
      <c r="M80" s="22"/>
      <c r="N80" s="22"/>
      <c r="O80" s="22"/>
      <c r="P80" s="22"/>
      <c r="Q80" s="23"/>
      <c r="R80" s="23"/>
      <c r="S80" s="22"/>
      <c r="T80" s="28"/>
      <c r="U80" s="22"/>
      <c r="V80" s="28"/>
      <c r="W80" s="28"/>
      <c r="X80" s="28"/>
      <c r="Y80" s="18"/>
      <c r="Z80" s="133"/>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row>
    <row r="81" spans="1:72" s="25" customFormat="1" ht="19.5" customHeight="1" x14ac:dyDescent="0.3">
      <c r="A81" s="14" t="s">
        <v>54</v>
      </c>
      <c r="B81" s="15" t="s">
        <v>260</v>
      </c>
      <c r="C81" s="16" t="s">
        <v>97</v>
      </c>
      <c r="D81" s="17" t="s">
        <v>10</v>
      </c>
      <c r="E81" s="18" t="s">
        <v>9</v>
      </c>
      <c r="F81" s="132" t="s">
        <v>118</v>
      </c>
      <c r="G81" s="14"/>
      <c r="H81" s="15">
        <v>24</v>
      </c>
      <c r="I81" s="15">
        <v>24</v>
      </c>
      <c r="J81" s="15"/>
      <c r="K81" s="22"/>
      <c r="L81" s="22"/>
      <c r="M81" s="22">
        <f>SUM(H81:L81)</f>
        <v>48</v>
      </c>
      <c r="N81" s="22"/>
      <c r="O81" s="22" t="s">
        <v>98</v>
      </c>
      <c r="P81" s="22"/>
      <c r="Q81" s="23"/>
      <c r="R81" s="23"/>
      <c r="S81" s="22">
        <v>7</v>
      </c>
      <c r="T81" s="28" t="s">
        <v>91</v>
      </c>
      <c r="U81" s="22"/>
      <c r="V81" s="28" t="s">
        <v>10</v>
      </c>
      <c r="W81" s="28" t="s">
        <v>9</v>
      </c>
      <c r="X81" s="28" t="s">
        <v>9</v>
      </c>
      <c r="Y81" s="18" t="s">
        <v>99</v>
      </c>
      <c r="Z81" s="133" t="s">
        <v>119</v>
      </c>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row>
    <row r="82" spans="1:72" s="25" customFormat="1" ht="19.5" customHeight="1" x14ac:dyDescent="0.3">
      <c r="A82" s="14" t="s">
        <v>54</v>
      </c>
      <c r="B82" s="15" t="s">
        <v>480</v>
      </c>
      <c r="C82" s="16" t="s">
        <v>95</v>
      </c>
      <c r="D82" s="17" t="s">
        <v>10</v>
      </c>
      <c r="E82" s="18" t="s">
        <v>9</v>
      </c>
      <c r="F82" s="131" t="s">
        <v>123</v>
      </c>
      <c r="G82" s="15">
        <v>6</v>
      </c>
      <c r="H82" s="15"/>
      <c r="I82" s="22"/>
      <c r="J82" s="22"/>
      <c r="K82" s="15"/>
      <c r="L82" s="22"/>
      <c r="M82" s="22"/>
      <c r="N82" s="22"/>
      <c r="O82" s="22"/>
      <c r="P82" s="22"/>
      <c r="Q82" s="23"/>
      <c r="R82" s="23"/>
      <c r="S82" s="22"/>
      <c r="T82" s="22"/>
      <c r="U82" s="22"/>
      <c r="V82" s="22"/>
      <c r="W82" s="22"/>
      <c r="X82" s="22"/>
      <c r="Y82" s="24"/>
      <c r="Z82" s="129"/>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row>
    <row r="83" spans="1:72" x14ac:dyDescent="0.3">
      <c r="B83" s="328"/>
      <c r="C83" s="328"/>
      <c r="D83" s="328"/>
      <c r="E83" s="328"/>
      <c r="F83" s="328"/>
      <c r="G83" s="134">
        <v>30</v>
      </c>
      <c r="H83" s="135">
        <f>SUM(H58:H82)</f>
        <v>264</v>
      </c>
      <c r="I83" s="135">
        <f>SUM(I58:I82)</f>
        <v>168</v>
      </c>
      <c r="J83" s="135">
        <f>SUM(J58:J82)</f>
        <v>0</v>
      </c>
      <c r="K83" s="135">
        <f>SUM(K58:K82)</f>
        <v>96</v>
      </c>
      <c r="L83" s="135">
        <f>SUM(L58:L82)</f>
        <v>0</v>
      </c>
      <c r="M83" s="35">
        <f>SUM(M60:M62,M65:M69)</f>
        <v>240</v>
      </c>
      <c r="N83" s="36"/>
      <c r="O83" s="36"/>
      <c r="P83" s="36"/>
      <c r="Q83" s="36"/>
      <c r="R83" s="36"/>
      <c r="S83" s="36"/>
      <c r="T83" s="36"/>
      <c r="U83" s="36"/>
      <c r="V83" s="36"/>
      <c r="W83" s="36"/>
      <c r="X83" s="36"/>
      <c r="Y83" s="36"/>
      <c r="Z83" s="136"/>
    </row>
    <row r="84" spans="1:72" x14ac:dyDescent="0.3">
      <c r="F84" s="8"/>
      <c r="M84" s="38" t="s">
        <v>124</v>
      </c>
    </row>
    <row r="85" spans="1:72" x14ac:dyDescent="0.3">
      <c r="F85" s="8"/>
    </row>
    <row r="86" spans="1:72" ht="17.399999999999999" x14ac:dyDescent="0.35">
      <c r="A86" s="39" t="s">
        <v>53</v>
      </c>
      <c r="B86" s="10" t="s">
        <v>54</v>
      </c>
      <c r="C86" s="11" t="s">
        <v>55</v>
      </c>
      <c r="D86" s="11" t="s">
        <v>56</v>
      </c>
      <c r="E86" s="11" t="s">
        <v>57</v>
      </c>
      <c r="F86" s="11"/>
    </row>
    <row r="88" spans="1:72" ht="19.8" x14ac:dyDescent="0.4">
      <c r="A88" s="12" t="s">
        <v>125</v>
      </c>
      <c r="B88" s="297" t="s">
        <v>126</v>
      </c>
      <c r="C88" s="297"/>
      <c r="D88" s="13"/>
      <c r="E88" s="13"/>
    </row>
    <row r="90" spans="1:72" ht="16.5" customHeight="1" x14ac:dyDescent="0.3">
      <c r="A90" s="291" t="s">
        <v>60</v>
      </c>
      <c r="B90" s="291" t="s">
        <v>61</v>
      </c>
      <c r="C90" s="298" t="s">
        <v>62</v>
      </c>
      <c r="D90" s="298"/>
      <c r="E90" s="298"/>
      <c r="F90" s="290" t="s">
        <v>63</v>
      </c>
      <c r="G90" s="291" t="s">
        <v>64</v>
      </c>
      <c r="H90" s="294" t="s">
        <v>66</v>
      </c>
      <c r="I90" s="294"/>
      <c r="J90" s="294"/>
      <c r="K90" s="294"/>
      <c r="L90" s="294"/>
      <c r="M90" s="294"/>
      <c r="N90" s="294" t="s">
        <v>67</v>
      </c>
      <c r="O90" s="294"/>
      <c r="P90" s="294"/>
      <c r="Q90" s="294"/>
      <c r="R90" s="294"/>
      <c r="S90" s="294"/>
      <c r="T90" s="294"/>
      <c r="U90" s="294"/>
      <c r="V90" s="296" t="s">
        <v>68</v>
      </c>
      <c r="W90" s="296"/>
      <c r="X90" s="296"/>
      <c r="Y90" s="291" t="s">
        <v>69</v>
      </c>
      <c r="Z90" s="327" t="s">
        <v>70</v>
      </c>
    </row>
    <row r="91" spans="1:72" ht="13.5" customHeight="1" x14ac:dyDescent="0.3">
      <c r="A91" s="291"/>
      <c r="B91" s="291"/>
      <c r="C91" s="298"/>
      <c r="D91" s="298"/>
      <c r="E91" s="298"/>
      <c r="F91" s="290"/>
      <c r="G91" s="291"/>
      <c r="H91" s="294"/>
      <c r="I91" s="294"/>
      <c r="J91" s="294"/>
      <c r="K91" s="294"/>
      <c r="L91" s="294"/>
      <c r="M91" s="294"/>
      <c r="N91" s="294" t="s">
        <v>71</v>
      </c>
      <c r="O91" s="294"/>
      <c r="P91" s="294"/>
      <c r="Q91" s="294"/>
      <c r="R91" s="294"/>
      <c r="S91" s="294"/>
      <c r="T91" s="295" t="s">
        <v>72</v>
      </c>
      <c r="U91" s="295"/>
      <c r="V91" s="291" t="s">
        <v>73</v>
      </c>
      <c r="W91" s="291" t="s">
        <v>74</v>
      </c>
      <c r="X91" s="291" t="s">
        <v>75</v>
      </c>
      <c r="Y91" s="291"/>
      <c r="Z91" s="327"/>
    </row>
    <row r="92" spans="1:72" ht="16.5" customHeight="1" x14ac:dyDescent="0.3">
      <c r="A92" s="291"/>
      <c r="B92" s="291"/>
      <c r="C92" s="298"/>
      <c r="D92" s="298"/>
      <c r="E92" s="298"/>
      <c r="F92" s="290"/>
      <c r="G92" s="291"/>
      <c r="H92" s="290" t="s">
        <v>76</v>
      </c>
      <c r="I92" s="290" t="s">
        <v>77</v>
      </c>
      <c r="J92" s="291" t="s">
        <v>78</v>
      </c>
      <c r="K92" s="290" t="s">
        <v>79</v>
      </c>
      <c r="L92" s="291" t="s">
        <v>80</v>
      </c>
      <c r="M92" s="291" t="s">
        <v>81</v>
      </c>
      <c r="N92" s="292" t="s">
        <v>82</v>
      </c>
      <c r="O92" s="292"/>
      <c r="P92" s="292"/>
      <c r="Q92" s="291" t="s">
        <v>83</v>
      </c>
      <c r="R92" s="291" t="s">
        <v>84</v>
      </c>
      <c r="S92" s="291" t="s">
        <v>85</v>
      </c>
      <c r="T92" s="291" t="s">
        <v>86</v>
      </c>
      <c r="U92" s="291" t="s">
        <v>84</v>
      </c>
      <c r="V92" s="291"/>
      <c r="W92" s="291"/>
      <c r="X92" s="291"/>
      <c r="Y92" s="291"/>
      <c r="Z92" s="327"/>
    </row>
    <row r="93" spans="1:72" ht="14.25" customHeight="1" x14ac:dyDescent="0.3">
      <c r="A93" s="291"/>
      <c r="B93" s="291"/>
      <c r="C93" s="287" t="s">
        <v>87</v>
      </c>
      <c r="D93" s="288" t="s">
        <v>88</v>
      </c>
      <c r="E93" s="288" t="s">
        <v>89</v>
      </c>
      <c r="F93" s="290"/>
      <c r="G93" s="291"/>
      <c r="H93" s="290"/>
      <c r="I93" s="290"/>
      <c r="J93" s="291"/>
      <c r="K93" s="290"/>
      <c r="L93" s="291"/>
      <c r="M93" s="291"/>
      <c r="N93" s="289" t="s">
        <v>90</v>
      </c>
      <c r="O93" s="290" t="s">
        <v>91</v>
      </c>
      <c r="P93" s="291" t="s">
        <v>92</v>
      </c>
      <c r="Q93" s="291"/>
      <c r="R93" s="291"/>
      <c r="S93" s="291"/>
      <c r="T93" s="291"/>
      <c r="U93" s="291"/>
      <c r="V93" s="291"/>
      <c r="W93" s="291"/>
      <c r="X93" s="291"/>
      <c r="Y93" s="291"/>
      <c r="Z93" s="327"/>
    </row>
    <row r="94" spans="1:72" ht="27" customHeight="1" x14ac:dyDescent="0.3">
      <c r="A94" s="291"/>
      <c r="B94" s="291"/>
      <c r="C94" s="287"/>
      <c r="D94" s="288"/>
      <c r="E94" s="288"/>
      <c r="F94" s="290"/>
      <c r="G94" s="291"/>
      <c r="H94" s="290"/>
      <c r="I94" s="290"/>
      <c r="J94" s="291"/>
      <c r="K94" s="290"/>
      <c r="L94" s="291"/>
      <c r="M94" s="291"/>
      <c r="N94" s="289"/>
      <c r="O94" s="289"/>
      <c r="P94" s="289"/>
      <c r="Q94" s="291"/>
      <c r="R94" s="291"/>
      <c r="S94" s="291"/>
      <c r="T94" s="291"/>
      <c r="U94" s="291"/>
      <c r="V94" s="291"/>
      <c r="W94" s="291"/>
      <c r="X94" s="291"/>
      <c r="Y94" s="291"/>
      <c r="Z94" s="327"/>
    </row>
    <row r="95" spans="1:72" ht="14.25" customHeight="1" x14ac:dyDescent="0.3">
      <c r="A95" s="14" t="s">
        <v>55</v>
      </c>
      <c r="B95" s="40" t="s">
        <v>464</v>
      </c>
      <c r="C95" s="41" t="s">
        <v>93</v>
      </c>
      <c r="D95" s="42" t="s">
        <v>9</v>
      </c>
      <c r="E95" s="43" t="s">
        <v>9</v>
      </c>
      <c r="F95" s="137" t="s">
        <v>127</v>
      </c>
      <c r="G95" s="45">
        <v>3</v>
      </c>
      <c r="H95" s="46"/>
      <c r="I95" s="114"/>
      <c r="J95" s="46"/>
      <c r="K95" s="114"/>
      <c r="L95" s="114"/>
      <c r="M95" s="114"/>
      <c r="N95" s="47"/>
      <c r="O95" s="47"/>
      <c r="P95" s="47"/>
      <c r="Q95" s="48"/>
      <c r="R95" s="48"/>
      <c r="S95" s="63"/>
      <c r="T95" s="63"/>
      <c r="U95" s="63"/>
      <c r="V95" s="47"/>
      <c r="W95" s="47"/>
      <c r="X95" s="47"/>
      <c r="Y95" s="49"/>
      <c r="Z95" s="129"/>
    </row>
    <row r="96" spans="1:72" ht="14.25" customHeight="1" x14ac:dyDescent="0.3">
      <c r="A96" s="14" t="s">
        <v>55</v>
      </c>
      <c r="B96" s="40"/>
      <c r="C96" s="50" t="s">
        <v>95</v>
      </c>
      <c r="D96" s="51" t="s">
        <v>9</v>
      </c>
      <c r="E96" s="52" t="s">
        <v>9</v>
      </c>
      <c r="F96" s="131" t="s">
        <v>128</v>
      </c>
      <c r="G96" s="40">
        <v>3</v>
      </c>
      <c r="H96" s="47"/>
      <c r="I96" s="63"/>
      <c r="J96" s="47"/>
      <c r="K96" s="63"/>
      <c r="L96" s="63"/>
      <c r="M96" s="63"/>
      <c r="N96" s="47"/>
      <c r="O96" s="47"/>
      <c r="P96" s="47"/>
      <c r="Q96" s="48"/>
      <c r="R96" s="48"/>
      <c r="S96" s="63"/>
      <c r="T96" s="63"/>
      <c r="U96" s="63"/>
      <c r="V96" s="47"/>
      <c r="W96" s="47"/>
      <c r="X96" s="47"/>
      <c r="Y96" s="49"/>
      <c r="Z96" s="129"/>
    </row>
    <row r="97" spans="1:26" ht="14.25" customHeight="1" x14ac:dyDescent="0.3">
      <c r="A97" s="14" t="s">
        <v>55</v>
      </c>
      <c r="B97" s="40" t="s">
        <v>841</v>
      </c>
      <c r="C97" s="50" t="s">
        <v>97</v>
      </c>
      <c r="D97" s="51" t="s">
        <v>9</v>
      </c>
      <c r="E97" s="52" t="s">
        <v>9</v>
      </c>
      <c r="F97" s="132" t="s">
        <v>128</v>
      </c>
      <c r="G97" s="40"/>
      <c r="H97" s="47"/>
      <c r="I97" s="63">
        <v>24</v>
      </c>
      <c r="J97" s="47"/>
      <c r="K97" s="63"/>
      <c r="L97" s="63"/>
      <c r="M97" s="63">
        <f>SUM(H97:L97)</f>
        <v>24</v>
      </c>
      <c r="N97" s="47" t="s">
        <v>98</v>
      </c>
      <c r="O97" s="47"/>
      <c r="P97" s="47"/>
      <c r="Q97" s="48"/>
      <c r="R97" s="48"/>
      <c r="S97" s="63"/>
      <c r="T97" s="63"/>
      <c r="U97" s="63"/>
      <c r="V97" s="28" t="s">
        <v>10</v>
      </c>
      <c r="W97" s="28" t="s">
        <v>9</v>
      </c>
      <c r="X97" s="28" t="s">
        <v>9</v>
      </c>
      <c r="Y97" s="49"/>
      <c r="Z97" s="129"/>
    </row>
    <row r="98" spans="1:26" ht="14.25" customHeight="1" x14ac:dyDescent="0.3">
      <c r="A98" s="14" t="s">
        <v>55</v>
      </c>
      <c r="B98" s="40" t="s">
        <v>461</v>
      </c>
      <c r="C98" s="41" t="s">
        <v>93</v>
      </c>
      <c r="D98" s="42" t="s">
        <v>9</v>
      </c>
      <c r="E98" s="43" t="s">
        <v>9</v>
      </c>
      <c r="F98" s="137" t="s">
        <v>94</v>
      </c>
      <c r="G98" s="45">
        <v>12</v>
      </c>
      <c r="H98" s="46"/>
      <c r="I98" s="114"/>
      <c r="J98" s="46"/>
      <c r="K98" s="114"/>
      <c r="L98" s="114"/>
      <c r="M98" s="114"/>
      <c r="N98" s="47"/>
      <c r="O98" s="47"/>
      <c r="P98" s="47"/>
      <c r="Q98" s="48"/>
      <c r="R98" s="48"/>
      <c r="S98" s="63"/>
      <c r="T98" s="63"/>
      <c r="U98" s="63"/>
      <c r="V98" s="22"/>
      <c r="W98" s="22"/>
      <c r="X98" s="22"/>
      <c r="Y98" s="49"/>
      <c r="Z98" s="129"/>
    </row>
    <row r="99" spans="1:26" ht="14.25" customHeight="1" x14ac:dyDescent="0.3">
      <c r="A99" s="14" t="s">
        <v>55</v>
      </c>
      <c r="B99" s="40" t="s">
        <v>467</v>
      </c>
      <c r="C99" s="50" t="s">
        <v>95</v>
      </c>
      <c r="D99" s="51" t="s">
        <v>9</v>
      </c>
      <c r="E99" s="52" t="s">
        <v>9</v>
      </c>
      <c r="F99" s="131" t="s">
        <v>144</v>
      </c>
      <c r="G99" s="40">
        <v>6</v>
      </c>
      <c r="H99" s="47"/>
      <c r="I99" s="63"/>
      <c r="J99" s="47"/>
      <c r="K99" s="63"/>
      <c r="L99" s="63"/>
      <c r="M99" s="63"/>
      <c r="N99" s="47"/>
      <c r="O99" s="47"/>
      <c r="P99" s="47"/>
      <c r="Q99" s="48"/>
      <c r="R99" s="48"/>
      <c r="S99" s="63"/>
      <c r="T99" s="63"/>
      <c r="U99" s="63"/>
      <c r="V99" s="22"/>
      <c r="W99" s="22"/>
      <c r="X99" s="22"/>
      <c r="Y99" s="49"/>
      <c r="Z99" s="129"/>
    </row>
    <row r="100" spans="1:26" ht="14.25" customHeight="1" x14ac:dyDescent="0.3">
      <c r="A100" s="14" t="s">
        <v>55</v>
      </c>
      <c r="B100" s="40" t="s">
        <v>287</v>
      </c>
      <c r="C100" s="50" t="s">
        <v>97</v>
      </c>
      <c r="D100" s="51" t="s">
        <v>9</v>
      </c>
      <c r="E100" s="52" t="s">
        <v>9</v>
      </c>
      <c r="F100" s="132" t="s">
        <v>144</v>
      </c>
      <c r="G100" s="22"/>
      <c r="H100" s="22">
        <v>24</v>
      </c>
      <c r="I100" s="57">
        <v>24</v>
      </c>
      <c r="J100" s="47"/>
      <c r="K100" s="63"/>
      <c r="L100" s="63"/>
      <c r="M100" s="63">
        <f>SUM(H100:L100)</f>
        <v>48</v>
      </c>
      <c r="N100" s="47"/>
      <c r="O100" s="47" t="s">
        <v>98</v>
      </c>
      <c r="P100" s="47"/>
      <c r="Q100" s="48"/>
      <c r="R100" s="48"/>
      <c r="S100" s="63"/>
      <c r="T100" s="63"/>
      <c r="U100" s="63"/>
      <c r="V100" s="28" t="s">
        <v>10</v>
      </c>
      <c r="W100" s="28" t="s">
        <v>9</v>
      </c>
      <c r="X100" s="28" t="s">
        <v>9</v>
      </c>
      <c r="Y100" s="52" t="s">
        <v>99</v>
      </c>
      <c r="Z100" s="138" t="s">
        <v>145</v>
      </c>
    </row>
    <row r="101" spans="1:26" ht="14.25" customHeight="1" x14ac:dyDescent="0.3">
      <c r="A101" s="14" t="s">
        <v>55</v>
      </c>
      <c r="B101" s="40" t="s">
        <v>468</v>
      </c>
      <c r="C101" s="50" t="s">
        <v>95</v>
      </c>
      <c r="D101" s="51" t="s">
        <v>9</v>
      </c>
      <c r="E101" s="52" t="s">
        <v>9</v>
      </c>
      <c r="F101" s="131" t="s">
        <v>138</v>
      </c>
      <c r="G101" s="22">
        <v>6</v>
      </c>
      <c r="H101" s="22"/>
      <c r="I101" s="57"/>
      <c r="J101" s="47"/>
      <c r="K101" s="63"/>
      <c r="L101" s="63"/>
      <c r="M101" s="63"/>
      <c r="N101" s="47"/>
      <c r="O101" s="47"/>
      <c r="P101" s="47"/>
      <c r="Q101" s="48"/>
      <c r="R101" s="48"/>
      <c r="S101" s="63"/>
      <c r="T101" s="63"/>
      <c r="U101" s="63"/>
      <c r="V101" s="28"/>
      <c r="W101" s="28"/>
      <c r="X101" s="28"/>
      <c r="Y101" s="52"/>
      <c r="Z101" s="138"/>
    </row>
    <row r="102" spans="1:26" ht="14.25" customHeight="1" x14ac:dyDescent="0.3">
      <c r="A102" s="14" t="s">
        <v>55</v>
      </c>
      <c r="B102" s="40" t="s">
        <v>284</v>
      </c>
      <c r="C102" s="50" t="s">
        <v>97</v>
      </c>
      <c r="D102" s="51" t="s">
        <v>9</v>
      </c>
      <c r="E102" s="52" t="s">
        <v>9</v>
      </c>
      <c r="F102" s="132" t="s">
        <v>138</v>
      </c>
      <c r="G102" s="22"/>
      <c r="H102" s="22">
        <v>24</v>
      </c>
      <c r="I102" s="57"/>
      <c r="J102" s="47"/>
      <c r="K102" s="57">
        <v>24</v>
      </c>
      <c r="L102" s="63"/>
      <c r="M102" s="63">
        <f>SUM(H102:L102)</f>
        <v>48</v>
      </c>
      <c r="N102" s="47"/>
      <c r="O102" s="47" t="s">
        <v>98</v>
      </c>
      <c r="P102" s="47"/>
      <c r="Q102" s="48"/>
      <c r="R102" s="48"/>
      <c r="S102" s="63"/>
      <c r="T102" s="63"/>
      <c r="U102" s="63"/>
      <c r="V102" s="28" t="s">
        <v>10</v>
      </c>
      <c r="W102" s="28" t="s">
        <v>9</v>
      </c>
      <c r="X102" s="28" t="s">
        <v>9</v>
      </c>
      <c r="Y102" s="52" t="s">
        <v>99</v>
      </c>
      <c r="Z102" s="139" t="s">
        <v>139</v>
      </c>
    </row>
    <row r="103" spans="1:26" ht="14.25" customHeight="1" x14ac:dyDescent="0.3">
      <c r="A103" s="14" t="s">
        <v>55</v>
      </c>
      <c r="B103" s="40" t="s">
        <v>462</v>
      </c>
      <c r="C103" s="140" t="s">
        <v>93</v>
      </c>
      <c r="D103" s="43" t="s">
        <v>9</v>
      </c>
      <c r="E103" s="43" t="s">
        <v>9</v>
      </c>
      <c r="F103" s="141" t="s">
        <v>133</v>
      </c>
      <c r="G103" s="20">
        <v>6</v>
      </c>
      <c r="H103" s="46"/>
      <c r="I103" s="21"/>
      <c r="J103" s="46"/>
      <c r="K103" s="114"/>
      <c r="L103" s="114"/>
      <c r="M103" s="114"/>
      <c r="N103" s="47"/>
      <c r="O103" s="47"/>
      <c r="P103" s="47"/>
      <c r="Q103" s="48"/>
      <c r="R103" s="48"/>
      <c r="S103" s="63"/>
      <c r="T103" s="63"/>
      <c r="U103" s="63"/>
      <c r="V103" s="22"/>
      <c r="W103" s="22"/>
      <c r="X103" s="22"/>
      <c r="Y103" s="49"/>
      <c r="Z103" s="138"/>
    </row>
    <row r="104" spans="1:26" ht="14.25" customHeight="1" x14ac:dyDescent="0.3">
      <c r="A104" s="14" t="s">
        <v>55</v>
      </c>
      <c r="B104" s="40" t="s">
        <v>469</v>
      </c>
      <c r="C104" s="50" t="s">
        <v>95</v>
      </c>
      <c r="D104" s="51" t="s">
        <v>10</v>
      </c>
      <c r="E104" s="52" t="s">
        <v>9</v>
      </c>
      <c r="F104" s="131" t="s">
        <v>134</v>
      </c>
      <c r="G104" s="22">
        <v>6</v>
      </c>
      <c r="H104" s="47"/>
      <c r="I104" s="22"/>
      <c r="J104" s="47"/>
      <c r="K104" s="63"/>
      <c r="L104" s="63"/>
      <c r="M104" s="63"/>
      <c r="N104" s="47"/>
      <c r="O104" s="47"/>
      <c r="P104" s="47"/>
      <c r="Q104" s="48"/>
      <c r="R104" s="48"/>
      <c r="S104" s="63"/>
      <c r="T104" s="63"/>
      <c r="U104" s="63"/>
      <c r="V104" s="22"/>
      <c r="W104" s="22"/>
      <c r="X104" s="22"/>
      <c r="Y104" s="49"/>
      <c r="Z104" s="138"/>
    </row>
    <row r="105" spans="1:26" ht="14.25" customHeight="1" x14ac:dyDescent="0.3">
      <c r="A105" s="14" t="s">
        <v>55</v>
      </c>
      <c r="B105" s="40" t="s">
        <v>251</v>
      </c>
      <c r="C105" s="50" t="s">
        <v>97</v>
      </c>
      <c r="D105" s="51" t="s">
        <v>10</v>
      </c>
      <c r="E105" s="52" t="s">
        <v>9</v>
      </c>
      <c r="F105" s="132" t="s">
        <v>134</v>
      </c>
      <c r="G105" s="40"/>
      <c r="H105" s="47"/>
      <c r="I105" s="63">
        <v>36</v>
      </c>
      <c r="J105" s="47"/>
      <c r="K105" s="63"/>
      <c r="L105" s="63"/>
      <c r="M105" s="63">
        <v>36</v>
      </c>
      <c r="N105" s="47"/>
      <c r="O105" s="47"/>
      <c r="P105" s="47" t="s">
        <v>98</v>
      </c>
      <c r="Q105" s="59" t="s">
        <v>121</v>
      </c>
      <c r="R105" s="48"/>
      <c r="S105" s="63"/>
      <c r="T105" s="63"/>
      <c r="U105" s="63"/>
      <c r="V105" s="28" t="s">
        <v>10</v>
      </c>
      <c r="W105" s="28" t="s">
        <v>9</v>
      </c>
      <c r="X105" s="28" t="s">
        <v>9</v>
      </c>
      <c r="Y105" s="52" t="s">
        <v>99</v>
      </c>
      <c r="Z105" s="129"/>
    </row>
    <row r="106" spans="1:26" ht="14.25" customHeight="1" x14ac:dyDescent="0.3">
      <c r="A106" s="14" t="s">
        <v>55</v>
      </c>
      <c r="B106" s="40" t="s">
        <v>470</v>
      </c>
      <c r="C106" s="50" t="s">
        <v>135</v>
      </c>
      <c r="D106" s="51" t="s">
        <v>10</v>
      </c>
      <c r="E106" s="52" t="s">
        <v>9</v>
      </c>
      <c r="F106" s="131" t="s">
        <v>136</v>
      </c>
      <c r="G106" s="40">
        <v>6</v>
      </c>
      <c r="H106" s="47"/>
      <c r="I106" s="63"/>
      <c r="J106" s="47"/>
      <c r="K106" s="63"/>
      <c r="L106" s="63"/>
      <c r="M106" s="63"/>
      <c r="N106" s="47"/>
      <c r="O106" s="47"/>
      <c r="P106" s="47"/>
      <c r="Q106" s="59"/>
      <c r="R106" s="48"/>
      <c r="S106" s="63"/>
      <c r="T106" s="63"/>
      <c r="U106" s="63"/>
      <c r="V106" s="28"/>
      <c r="W106" s="28"/>
      <c r="X106" s="28"/>
      <c r="Y106" s="52"/>
      <c r="Z106" s="129"/>
    </row>
    <row r="107" spans="1:26" ht="14.25" customHeight="1" x14ac:dyDescent="0.3">
      <c r="A107" s="14" t="s">
        <v>55</v>
      </c>
      <c r="B107" s="40" t="s">
        <v>252</v>
      </c>
      <c r="C107" s="50" t="s">
        <v>97</v>
      </c>
      <c r="D107" s="51" t="s">
        <v>10</v>
      </c>
      <c r="E107" s="52" t="s">
        <v>9</v>
      </c>
      <c r="F107" s="132" t="s">
        <v>136</v>
      </c>
      <c r="G107" s="40"/>
      <c r="H107" s="47"/>
      <c r="I107" s="63"/>
      <c r="J107" s="47"/>
      <c r="K107" s="63"/>
      <c r="L107" s="60" t="s">
        <v>137</v>
      </c>
      <c r="M107" s="60">
        <v>50</v>
      </c>
      <c r="N107" s="47"/>
      <c r="O107" s="47"/>
      <c r="P107" s="47" t="s">
        <v>98</v>
      </c>
      <c r="Q107" s="48" t="s">
        <v>121</v>
      </c>
      <c r="R107" s="48"/>
      <c r="S107" s="63"/>
      <c r="T107" s="63"/>
      <c r="U107" s="63"/>
      <c r="V107" s="22" t="s">
        <v>10</v>
      </c>
      <c r="W107" s="22" t="s">
        <v>9</v>
      </c>
      <c r="X107" s="22" t="s">
        <v>10</v>
      </c>
      <c r="Y107" s="49"/>
      <c r="Z107" s="129"/>
    </row>
    <row r="108" spans="1:26" ht="14.25" customHeight="1" x14ac:dyDescent="0.3">
      <c r="A108" s="14" t="s">
        <v>55</v>
      </c>
      <c r="B108" s="40" t="s">
        <v>463</v>
      </c>
      <c r="C108" s="41" t="s">
        <v>93</v>
      </c>
      <c r="D108" s="42" t="s">
        <v>9</v>
      </c>
      <c r="E108" s="43" t="s">
        <v>9</v>
      </c>
      <c r="F108" s="137" t="s">
        <v>103</v>
      </c>
      <c r="G108" s="45">
        <v>9</v>
      </c>
      <c r="H108" s="46"/>
      <c r="I108" s="114"/>
      <c r="J108" s="46"/>
      <c r="K108" s="114"/>
      <c r="L108" s="114"/>
      <c r="M108" s="114"/>
      <c r="N108" s="47"/>
      <c r="O108" s="47"/>
      <c r="P108" s="47"/>
      <c r="Q108" s="48"/>
      <c r="R108" s="48"/>
      <c r="S108" s="63"/>
      <c r="T108" s="63"/>
      <c r="U108" s="63"/>
      <c r="V108" s="47"/>
      <c r="W108" s="47"/>
      <c r="X108" s="47"/>
      <c r="Y108" s="49"/>
      <c r="Z108" s="129"/>
    </row>
    <row r="109" spans="1:26" ht="14.25" customHeight="1" x14ac:dyDescent="0.3">
      <c r="A109" s="14" t="s">
        <v>55</v>
      </c>
      <c r="B109" s="40" t="s">
        <v>490</v>
      </c>
      <c r="C109" s="50" t="s">
        <v>95</v>
      </c>
      <c r="D109" s="51" t="s">
        <v>10</v>
      </c>
      <c r="E109" s="52" t="s">
        <v>9</v>
      </c>
      <c r="F109" s="142" t="s">
        <v>129</v>
      </c>
      <c r="G109" s="40">
        <v>6</v>
      </c>
      <c r="H109" s="47"/>
      <c r="I109" s="63"/>
      <c r="J109" s="47"/>
      <c r="K109" s="63"/>
      <c r="L109" s="63"/>
      <c r="M109" s="63"/>
      <c r="N109" s="47"/>
      <c r="O109" s="47"/>
      <c r="P109" s="47"/>
      <c r="Q109" s="48"/>
      <c r="R109" s="48"/>
      <c r="S109" s="63"/>
      <c r="T109" s="63"/>
      <c r="U109" s="63"/>
      <c r="V109" s="47"/>
      <c r="W109" s="47"/>
      <c r="X109" s="47"/>
      <c r="Y109" s="49"/>
      <c r="Z109" s="129"/>
    </row>
    <row r="110" spans="1:26" ht="14.25" customHeight="1" x14ac:dyDescent="0.3">
      <c r="A110" s="14" t="s">
        <v>55</v>
      </c>
      <c r="B110" s="40" t="s">
        <v>249</v>
      </c>
      <c r="C110" s="50" t="s">
        <v>97</v>
      </c>
      <c r="D110" s="51" t="s">
        <v>10</v>
      </c>
      <c r="E110" s="52" t="s">
        <v>9</v>
      </c>
      <c r="F110" s="143" t="s">
        <v>129</v>
      </c>
      <c r="G110" s="54"/>
      <c r="H110" s="54">
        <v>24</v>
      </c>
      <c r="I110" s="54">
        <v>24</v>
      </c>
      <c r="J110" s="47"/>
      <c r="K110" s="63"/>
      <c r="L110" s="63"/>
      <c r="M110" s="63">
        <f>SUM(H110:L110)</f>
        <v>48</v>
      </c>
      <c r="N110" s="47"/>
      <c r="O110" s="47" t="s">
        <v>98</v>
      </c>
      <c r="P110" s="47"/>
      <c r="Q110" s="48"/>
      <c r="R110" s="48"/>
      <c r="S110" s="63"/>
      <c r="T110" s="63"/>
      <c r="U110" s="63"/>
      <c r="V110" s="28" t="s">
        <v>10</v>
      </c>
      <c r="W110" s="28" t="s">
        <v>9</v>
      </c>
      <c r="X110" s="28" t="s">
        <v>9</v>
      </c>
      <c r="Y110" s="52" t="s">
        <v>99</v>
      </c>
      <c r="Z110" s="138" t="s">
        <v>130</v>
      </c>
    </row>
    <row r="111" spans="1:26" ht="14.25" customHeight="1" x14ac:dyDescent="0.3">
      <c r="A111" s="14" t="s">
        <v>55</v>
      </c>
      <c r="B111" s="40" t="s">
        <v>491</v>
      </c>
      <c r="C111" s="50" t="s">
        <v>95</v>
      </c>
      <c r="D111" s="51" t="s">
        <v>10</v>
      </c>
      <c r="E111" s="52" t="s">
        <v>9</v>
      </c>
      <c r="F111" s="131" t="s">
        <v>131</v>
      </c>
      <c r="G111" s="54">
        <v>6</v>
      </c>
      <c r="H111" s="54"/>
      <c r="I111" s="54"/>
      <c r="J111" s="47"/>
      <c r="K111" s="63"/>
      <c r="L111" s="63"/>
      <c r="M111" s="63"/>
      <c r="N111" s="47"/>
      <c r="O111" s="47"/>
      <c r="P111" s="47"/>
      <c r="Q111" s="48"/>
      <c r="R111" s="48"/>
      <c r="S111" s="63"/>
      <c r="T111" s="63"/>
      <c r="U111" s="63"/>
      <c r="V111" s="28"/>
      <c r="W111" s="28"/>
      <c r="X111" s="28"/>
      <c r="Y111" s="52"/>
      <c r="Z111" s="138"/>
    </row>
    <row r="112" spans="1:26" ht="14.25" customHeight="1" x14ac:dyDescent="0.3">
      <c r="A112" s="14" t="s">
        <v>55</v>
      </c>
      <c r="B112" s="40" t="s">
        <v>250</v>
      </c>
      <c r="C112" s="50" t="s">
        <v>97</v>
      </c>
      <c r="D112" s="51" t="s">
        <v>10</v>
      </c>
      <c r="E112" s="52" t="s">
        <v>9</v>
      </c>
      <c r="F112" s="132" t="s">
        <v>131</v>
      </c>
      <c r="G112" s="22"/>
      <c r="H112" s="22">
        <v>24</v>
      </c>
      <c r="I112" s="57"/>
      <c r="J112" s="47"/>
      <c r="K112" s="57">
        <v>24</v>
      </c>
      <c r="L112" s="63"/>
      <c r="M112" s="63">
        <f>SUM(H112:L112)</f>
        <v>48</v>
      </c>
      <c r="N112" s="47"/>
      <c r="O112" s="47" t="s">
        <v>98</v>
      </c>
      <c r="P112" s="47"/>
      <c r="Q112" s="48"/>
      <c r="R112" s="48"/>
      <c r="S112" s="63"/>
      <c r="T112" s="63"/>
      <c r="U112" s="63"/>
      <c r="V112" s="28" t="s">
        <v>10</v>
      </c>
      <c r="W112" s="28" t="s">
        <v>9</v>
      </c>
      <c r="X112" s="28" t="s">
        <v>9</v>
      </c>
      <c r="Y112" s="52" t="s">
        <v>99</v>
      </c>
      <c r="Z112" s="138" t="s">
        <v>132</v>
      </c>
    </row>
    <row r="113" spans="1:26" ht="14.25" customHeight="1" x14ac:dyDescent="0.3">
      <c r="A113" s="14" t="s">
        <v>55</v>
      </c>
      <c r="B113" s="40" t="s">
        <v>492</v>
      </c>
      <c r="C113" s="50" t="s">
        <v>95</v>
      </c>
      <c r="D113" s="51" t="s">
        <v>10</v>
      </c>
      <c r="E113" s="52" t="s">
        <v>9</v>
      </c>
      <c r="F113" s="131" t="s">
        <v>140</v>
      </c>
      <c r="G113" s="22">
        <v>6</v>
      </c>
      <c r="H113" s="22"/>
      <c r="I113" s="57"/>
      <c r="J113" s="47"/>
      <c r="K113" s="57"/>
      <c r="L113" s="63"/>
      <c r="M113" s="63"/>
      <c r="N113" s="47"/>
      <c r="O113" s="47"/>
      <c r="P113" s="47"/>
      <c r="Q113" s="48"/>
      <c r="R113" s="48"/>
      <c r="S113" s="63"/>
      <c r="T113" s="63"/>
      <c r="U113" s="63"/>
      <c r="V113" s="28"/>
      <c r="W113" s="28"/>
      <c r="X113" s="28"/>
      <c r="Y113" s="52"/>
      <c r="Z113" s="138"/>
    </row>
    <row r="114" spans="1:26" ht="14.25" customHeight="1" x14ac:dyDescent="0.3">
      <c r="A114" s="14" t="s">
        <v>55</v>
      </c>
      <c r="B114" s="40" t="s">
        <v>285</v>
      </c>
      <c r="C114" s="50" t="s">
        <v>97</v>
      </c>
      <c r="D114" s="51" t="s">
        <v>10</v>
      </c>
      <c r="E114" s="52" t="s">
        <v>9</v>
      </c>
      <c r="F114" s="132" t="s">
        <v>140</v>
      </c>
      <c r="G114" s="22"/>
      <c r="H114" s="22">
        <v>24</v>
      </c>
      <c r="I114" s="57"/>
      <c r="J114" s="47"/>
      <c r="K114" s="57">
        <v>24</v>
      </c>
      <c r="L114" s="63"/>
      <c r="M114" s="63">
        <f>SUM(H114:L114)</f>
        <v>48</v>
      </c>
      <c r="N114" s="47"/>
      <c r="O114" s="47" t="s">
        <v>98</v>
      </c>
      <c r="P114" s="47"/>
      <c r="Q114" s="48"/>
      <c r="R114" s="48"/>
      <c r="S114" s="63"/>
      <c r="T114" s="63"/>
      <c r="U114" s="63"/>
      <c r="V114" s="28" t="s">
        <v>10</v>
      </c>
      <c r="W114" s="28" t="s">
        <v>9</v>
      </c>
      <c r="X114" s="28" t="s">
        <v>9</v>
      </c>
      <c r="Y114" s="52" t="s">
        <v>99</v>
      </c>
      <c r="Z114" s="133" t="s">
        <v>141</v>
      </c>
    </row>
    <row r="115" spans="1:26" ht="14.25" customHeight="1" x14ac:dyDescent="0.3">
      <c r="A115" s="14" t="s">
        <v>55</v>
      </c>
      <c r="B115" s="40" t="s">
        <v>493</v>
      </c>
      <c r="C115" s="50" t="s">
        <v>95</v>
      </c>
      <c r="D115" s="51" t="s">
        <v>10</v>
      </c>
      <c r="E115" s="52" t="s">
        <v>9</v>
      </c>
      <c r="F115" s="131" t="s">
        <v>142</v>
      </c>
      <c r="G115" s="22">
        <v>6</v>
      </c>
      <c r="H115" s="22"/>
      <c r="I115" s="57"/>
      <c r="J115" s="47"/>
      <c r="K115" s="57"/>
      <c r="L115" s="63"/>
      <c r="M115" s="63"/>
      <c r="N115" s="47"/>
      <c r="O115" s="47"/>
      <c r="P115" s="47"/>
      <c r="Q115" s="48"/>
      <c r="R115" s="48"/>
      <c r="S115" s="63"/>
      <c r="T115" s="63"/>
      <c r="U115" s="63"/>
      <c r="V115" s="28"/>
      <c r="W115" s="28"/>
      <c r="X115" s="28"/>
      <c r="Y115" s="52"/>
      <c r="Z115" s="133"/>
    </row>
    <row r="116" spans="1:26" ht="14.25" customHeight="1" x14ac:dyDescent="0.3">
      <c r="A116" s="14" t="s">
        <v>55</v>
      </c>
      <c r="B116" s="40" t="s">
        <v>286</v>
      </c>
      <c r="C116" s="50" t="s">
        <v>97</v>
      </c>
      <c r="D116" s="51" t="s">
        <v>10</v>
      </c>
      <c r="E116" s="52" t="s">
        <v>9</v>
      </c>
      <c r="F116" s="132" t="s">
        <v>142</v>
      </c>
      <c r="G116" s="22"/>
      <c r="H116" s="22">
        <v>24</v>
      </c>
      <c r="I116" s="57">
        <v>12</v>
      </c>
      <c r="J116" s="47"/>
      <c r="K116" s="22">
        <v>12</v>
      </c>
      <c r="L116" s="63"/>
      <c r="M116" s="63">
        <f>SUM(H116:L116)</f>
        <v>48</v>
      </c>
      <c r="N116" s="47"/>
      <c r="O116" s="47" t="s">
        <v>98</v>
      </c>
      <c r="P116" s="47"/>
      <c r="Q116" s="48"/>
      <c r="R116" s="48"/>
      <c r="S116" s="63"/>
      <c r="T116" s="63"/>
      <c r="U116" s="63"/>
      <c r="V116" s="28" t="s">
        <v>10</v>
      </c>
      <c r="W116" s="28" t="s">
        <v>9</v>
      </c>
      <c r="X116" s="28" t="s">
        <v>9</v>
      </c>
      <c r="Y116" s="52" t="s">
        <v>99</v>
      </c>
      <c r="Z116" s="138" t="s">
        <v>143</v>
      </c>
    </row>
    <row r="117" spans="1:26" ht="14.25" customHeight="1" x14ac:dyDescent="0.3">
      <c r="A117" s="14" t="s">
        <v>55</v>
      </c>
      <c r="B117" s="40" t="s">
        <v>494</v>
      </c>
      <c r="C117" s="50" t="s">
        <v>95</v>
      </c>
      <c r="D117" s="51" t="s">
        <v>10</v>
      </c>
      <c r="E117" s="52" t="s">
        <v>9</v>
      </c>
      <c r="F117" s="131" t="s">
        <v>146</v>
      </c>
      <c r="G117" s="22">
        <v>6</v>
      </c>
      <c r="H117" s="22"/>
      <c r="I117" s="57"/>
      <c r="J117" s="47"/>
      <c r="K117" s="22"/>
      <c r="L117" s="63"/>
      <c r="M117" s="63"/>
      <c r="N117" s="47"/>
      <c r="O117" s="47"/>
      <c r="P117" s="47"/>
      <c r="Q117" s="48"/>
      <c r="R117" s="48"/>
      <c r="S117" s="63"/>
      <c r="T117" s="63"/>
      <c r="U117" s="63"/>
      <c r="V117" s="28"/>
      <c r="W117" s="28"/>
      <c r="X117" s="28"/>
      <c r="Y117" s="52"/>
      <c r="Z117" s="138"/>
    </row>
    <row r="118" spans="1:26" ht="14.25" customHeight="1" x14ac:dyDescent="0.3">
      <c r="A118" s="14" t="s">
        <v>55</v>
      </c>
      <c r="B118" s="40" t="s">
        <v>288</v>
      </c>
      <c r="C118" s="50" t="s">
        <v>97</v>
      </c>
      <c r="D118" s="51" t="s">
        <v>10</v>
      </c>
      <c r="E118" s="52" t="s">
        <v>9</v>
      </c>
      <c r="F118" s="132" t="s">
        <v>146</v>
      </c>
      <c r="G118" s="22"/>
      <c r="H118" s="22">
        <v>24</v>
      </c>
      <c r="I118" s="22">
        <v>24</v>
      </c>
      <c r="J118" s="47"/>
      <c r="K118" s="63"/>
      <c r="L118" s="63"/>
      <c r="M118" s="63">
        <f>SUM(H118:L118)</f>
        <v>48</v>
      </c>
      <c r="N118" s="47"/>
      <c r="O118" s="47" t="s">
        <v>98</v>
      </c>
      <c r="P118" s="47"/>
      <c r="Q118" s="48"/>
      <c r="R118" s="48"/>
      <c r="S118" s="63"/>
      <c r="T118" s="63"/>
      <c r="U118" s="63"/>
      <c r="V118" s="28" t="s">
        <v>10</v>
      </c>
      <c r="W118" s="28" t="s">
        <v>9</v>
      </c>
      <c r="X118" s="28" t="s">
        <v>9</v>
      </c>
      <c r="Y118" s="52" t="s">
        <v>99</v>
      </c>
      <c r="Z118" s="138" t="s">
        <v>147</v>
      </c>
    </row>
    <row r="119" spans="1:26" ht="14.25" customHeight="1" x14ac:dyDescent="0.3">
      <c r="A119" s="14" t="s">
        <v>55</v>
      </c>
      <c r="B119" s="40" t="s">
        <v>495</v>
      </c>
      <c r="C119" s="50" t="s">
        <v>95</v>
      </c>
      <c r="D119" s="51" t="s">
        <v>10</v>
      </c>
      <c r="E119" s="52" t="s">
        <v>9</v>
      </c>
      <c r="F119" s="131" t="s">
        <v>148</v>
      </c>
      <c r="G119" s="22">
        <v>6</v>
      </c>
      <c r="H119" s="22"/>
      <c r="I119" s="22"/>
      <c r="J119" s="47"/>
      <c r="K119" s="63"/>
      <c r="L119" s="63"/>
      <c r="M119" s="63"/>
      <c r="N119" s="47"/>
      <c r="O119" s="47"/>
      <c r="P119" s="47"/>
      <c r="Q119" s="48"/>
      <c r="R119" s="48"/>
      <c r="S119" s="63"/>
      <c r="T119" s="63"/>
      <c r="U119" s="63"/>
      <c r="V119" s="28"/>
      <c r="W119" s="28"/>
      <c r="X119" s="28"/>
      <c r="Y119" s="52"/>
      <c r="Z119" s="138"/>
    </row>
    <row r="120" spans="1:26" ht="14.25" customHeight="1" x14ac:dyDescent="0.3">
      <c r="A120" s="14" t="s">
        <v>55</v>
      </c>
      <c r="B120" s="40" t="s">
        <v>289</v>
      </c>
      <c r="C120" s="50" t="s">
        <v>97</v>
      </c>
      <c r="D120" s="51" t="s">
        <v>10</v>
      </c>
      <c r="E120" s="52" t="s">
        <v>9</v>
      </c>
      <c r="F120" s="132" t="s">
        <v>148</v>
      </c>
      <c r="G120" s="22"/>
      <c r="H120" s="22">
        <v>24</v>
      </c>
      <c r="I120" s="22">
        <v>24</v>
      </c>
      <c r="J120" s="47"/>
      <c r="K120" s="63"/>
      <c r="L120" s="63"/>
      <c r="M120" s="63">
        <f>SUM(H120:L120)</f>
        <v>48</v>
      </c>
      <c r="N120" s="47"/>
      <c r="O120" s="47" t="s">
        <v>98</v>
      </c>
      <c r="P120" s="47"/>
      <c r="Q120" s="48"/>
      <c r="R120" s="48"/>
      <c r="S120" s="63"/>
      <c r="T120" s="63"/>
      <c r="U120" s="63"/>
      <c r="V120" s="28" t="s">
        <v>10</v>
      </c>
      <c r="W120" s="28" t="s">
        <v>9</v>
      </c>
      <c r="X120" s="28" t="s">
        <v>9</v>
      </c>
      <c r="Y120" s="52" t="s">
        <v>99</v>
      </c>
      <c r="Z120" s="138" t="s">
        <v>149</v>
      </c>
    </row>
    <row r="121" spans="1:26" ht="14.25" customHeight="1" x14ac:dyDescent="0.3">
      <c r="A121" s="14" t="s">
        <v>55</v>
      </c>
      <c r="B121" s="40" t="s">
        <v>481</v>
      </c>
      <c r="C121" s="50" t="s">
        <v>95</v>
      </c>
      <c r="D121" s="51" t="s">
        <v>10</v>
      </c>
      <c r="E121" s="52" t="s">
        <v>9</v>
      </c>
      <c r="F121" s="131" t="s">
        <v>150</v>
      </c>
      <c r="G121" s="22">
        <v>3</v>
      </c>
      <c r="H121" s="22"/>
      <c r="I121" s="22"/>
      <c r="J121" s="47"/>
      <c r="K121" s="63"/>
      <c r="L121" s="63"/>
      <c r="M121" s="63"/>
      <c r="N121" s="47"/>
      <c r="O121" s="47"/>
      <c r="P121" s="47"/>
      <c r="Q121" s="48"/>
      <c r="R121" s="48"/>
      <c r="S121" s="63"/>
      <c r="T121" s="63"/>
      <c r="U121" s="63"/>
      <c r="V121" s="28"/>
      <c r="W121" s="28"/>
      <c r="X121" s="28"/>
      <c r="Y121" s="52"/>
      <c r="Z121" s="138"/>
    </row>
    <row r="122" spans="1:26" ht="14.25" customHeight="1" x14ac:dyDescent="0.3">
      <c r="A122" s="14" t="s">
        <v>55</v>
      </c>
      <c r="B122" s="40" t="s">
        <v>278</v>
      </c>
      <c r="C122" s="50" t="s">
        <v>97</v>
      </c>
      <c r="D122" s="51" t="s">
        <v>10</v>
      </c>
      <c r="E122" s="52" t="s">
        <v>9</v>
      </c>
      <c r="F122" s="132" t="s">
        <v>150</v>
      </c>
      <c r="G122" s="22"/>
      <c r="H122" s="22">
        <v>15</v>
      </c>
      <c r="I122" s="22">
        <v>9</v>
      </c>
      <c r="J122" s="47"/>
      <c r="K122" s="22"/>
      <c r="L122" s="63"/>
      <c r="M122" s="63">
        <f>SUM(H122:L122)</f>
        <v>24</v>
      </c>
      <c r="N122" s="47"/>
      <c r="O122" s="47" t="s">
        <v>98</v>
      </c>
      <c r="P122" s="47"/>
      <c r="Q122" s="48"/>
      <c r="R122" s="48"/>
      <c r="S122" s="63"/>
      <c r="T122" s="63"/>
      <c r="U122" s="63"/>
      <c r="V122" s="28" t="s">
        <v>10</v>
      </c>
      <c r="W122" s="28" t="s">
        <v>9</v>
      </c>
      <c r="X122" s="28" t="s">
        <v>9</v>
      </c>
      <c r="Y122" s="52" t="s">
        <v>99</v>
      </c>
      <c r="Z122" s="138" t="s">
        <v>151</v>
      </c>
    </row>
    <row r="123" spans="1:26" ht="14.25" customHeight="1" x14ac:dyDescent="0.3">
      <c r="A123" s="14" t="s">
        <v>55</v>
      </c>
      <c r="B123" s="40" t="s">
        <v>482</v>
      </c>
      <c r="C123" s="50" t="s">
        <v>95</v>
      </c>
      <c r="D123" s="51" t="s">
        <v>10</v>
      </c>
      <c r="E123" s="52" t="s">
        <v>9</v>
      </c>
      <c r="F123" s="131" t="s">
        <v>152</v>
      </c>
      <c r="G123" s="22">
        <v>3</v>
      </c>
      <c r="H123" s="22"/>
      <c r="I123" s="22"/>
      <c r="J123" s="47"/>
      <c r="K123" s="22"/>
      <c r="L123" s="63"/>
      <c r="M123" s="63"/>
      <c r="N123" s="47"/>
      <c r="O123" s="47"/>
      <c r="P123" s="47"/>
      <c r="Q123" s="48"/>
      <c r="R123" s="48"/>
      <c r="S123" s="63"/>
      <c r="T123" s="63"/>
      <c r="U123" s="63"/>
      <c r="V123" s="28"/>
      <c r="W123" s="28"/>
      <c r="X123" s="28"/>
      <c r="Y123" s="52"/>
      <c r="Z123" s="138"/>
    </row>
    <row r="124" spans="1:26" ht="14.25" customHeight="1" x14ac:dyDescent="0.3">
      <c r="A124" s="14" t="s">
        <v>55</v>
      </c>
      <c r="B124" s="40" t="s">
        <v>279</v>
      </c>
      <c r="C124" s="50" t="s">
        <v>97</v>
      </c>
      <c r="D124" s="51" t="s">
        <v>10</v>
      </c>
      <c r="E124" s="52" t="s">
        <v>9</v>
      </c>
      <c r="F124" s="132" t="s">
        <v>152</v>
      </c>
      <c r="G124" s="22"/>
      <c r="H124" s="22">
        <v>12</v>
      </c>
      <c r="I124" s="22">
        <v>12</v>
      </c>
      <c r="J124" s="47"/>
      <c r="K124" s="22"/>
      <c r="L124" s="63"/>
      <c r="M124" s="63">
        <v>24</v>
      </c>
      <c r="N124" s="47"/>
      <c r="O124" s="47" t="s">
        <v>98</v>
      </c>
      <c r="P124" s="47"/>
      <c r="Q124" s="48"/>
      <c r="R124" s="48"/>
      <c r="S124" s="63"/>
      <c r="T124" s="63"/>
      <c r="U124" s="63"/>
      <c r="V124" s="28" t="s">
        <v>10</v>
      </c>
      <c r="W124" s="28" t="s">
        <v>9</v>
      </c>
      <c r="X124" s="28" t="s">
        <v>9</v>
      </c>
      <c r="Y124" s="52" t="s">
        <v>99</v>
      </c>
      <c r="Z124" s="138" t="s">
        <v>153</v>
      </c>
    </row>
    <row r="125" spans="1:26" ht="14.25" customHeight="1" x14ac:dyDescent="0.3">
      <c r="A125" s="14" t="s">
        <v>55</v>
      </c>
      <c r="B125" s="40" t="s">
        <v>483</v>
      </c>
      <c r="C125" s="50" t="s">
        <v>95</v>
      </c>
      <c r="D125" s="51" t="s">
        <v>10</v>
      </c>
      <c r="E125" s="52" t="s">
        <v>9</v>
      </c>
      <c r="F125" s="131" t="s">
        <v>154</v>
      </c>
      <c r="G125" s="22">
        <v>3</v>
      </c>
      <c r="H125" s="22"/>
      <c r="I125" s="22"/>
      <c r="J125" s="47"/>
      <c r="K125" s="22"/>
      <c r="L125" s="63"/>
      <c r="M125" s="63"/>
      <c r="N125" s="47"/>
      <c r="O125" s="47"/>
      <c r="P125" s="47"/>
      <c r="Q125" s="48"/>
      <c r="R125" s="48"/>
      <c r="S125" s="63"/>
      <c r="T125" s="63"/>
      <c r="U125" s="63"/>
      <c r="V125" s="28"/>
      <c r="W125" s="28"/>
      <c r="X125" s="28"/>
      <c r="Y125" s="52"/>
      <c r="Z125" s="138"/>
    </row>
    <row r="126" spans="1:26" ht="14.25" customHeight="1" x14ac:dyDescent="0.3">
      <c r="A126" s="14" t="s">
        <v>55</v>
      </c>
      <c r="B126" s="40" t="s">
        <v>280</v>
      </c>
      <c r="C126" s="50" t="s">
        <v>97</v>
      </c>
      <c r="D126" s="51" t="s">
        <v>10</v>
      </c>
      <c r="E126" s="52" t="s">
        <v>9</v>
      </c>
      <c r="F126" s="132" t="s">
        <v>154</v>
      </c>
      <c r="G126" s="22"/>
      <c r="H126" s="22"/>
      <c r="I126" s="22"/>
      <c r="J126" s="47">
        <v>24</v>
      </c>
      <c r="K126" s="22"/>
      <c r="L126" s="63"/>
      <c r="M126" s="63">
        <v>24</v>
      </c>
      <c r="N126" s="47"/>
      <c r="O126" s="47" t="s">
        <v>98</v>
      </c>
      <c r="P126" s="47"/>
      <c r="Q126" s="48"/>
      <c r="R126" s="48"/>
      <c r="S126" s="63"/>
      <c r="T126" s="63"/>
      <c r="U126" s="63"/>
      <c r="V126" s="28" t="s">
        <v>10</v>
      </c>
      <c r="W126" s="47" t="s">
        <v>9</v>
      </c>
      <c r="X126" s="28" t="s">
        <v>9</v>
      </c>
      <c r="Y126" s="52" t="s">
        <v>99</v>
      </c>
      <c r="Z126" s="139" t="s">
        <v>155</v>
      </c>
    </row>
    <row r="127" spans="1:26" ht="14.25" customHeight="1" x14ac:dyDescent="0.3">
      <c r="A127" s="14" t="s">
        <v>55</v>
      </c>
      <c r="B127" s="40" t="s">
        <v>484</v>
      </c>
      <c r="C127" s="50" t="s">
        <v>95</v>
      </c>
      <c r="D127" s="51" t="s">
        <v>10</v>
      </c>
      <c r="E127" s="52" t="s">
        <v>9</v>
      </c>
      <c r="F127" s="142" t="s">
        <v>156</v>
      </c>
      <c r="G127" s="22">
        <v>3</v>
      </c>
      <c r="H127" s="22"/>
      <c r="I127" s="22"/>
      <c r="J127" s="47"/>
      <c r="K127" s="22"/>
      <c r="L127" s="63"/>
      <c r="M127" s="63"/>
      <c r="N127" s="47"/>
      <c r="O127" s="47"/>
      <c r="P127" s="47"/>
      <c r="Q127" s="48"/>
      <c r="R127" s="48"/>
      <c r="S127" s="63"/>
      <c r="T127" s="63"/>
      <c r="U127" s="63"/>
      <c r="V127" s="28"/>
      <c r="W127" s="28"/>
      <c r="X127" s="28"/>
      <c r="Y127" s="52"/>
      <c r="Z127" s="139"/>
    </row>
    <row r="128" spans="1:26" ht="14.25" customHeight="1" x14ac:dyDescent="0.3">
      <c r="A128" s="14" t="s">
        <v>55</v>
      </c>
      <c r="B128" s="40" t="s">
        <v>281</v>
      </c>
      <c r="C128" s="50" t="s">
        <v>97</v>
      </c>
      <c r="D128" s="51" t="s">
        <v>10</v>
      </c>
      <c r="E128" s="52" t="s">
        <v>9</v>
      </c>
      <c r="F128" s="143" t="s">
        <v>156</v>
      </c>
      <c r="G128" s="54"/>
      <c r="H128" s="47"/>
      <c r="I128" s="63"/>
      <c r="J128" s="54">
        <v>24</v>
      </c>
      <c r="K128" s="63"/>
      <c r="L128" s="63"/>
      <c r="M128" s="63">
        <f>SUM(H128:L128)</f>
        <v>24</v>
      </c>
      <c r="N128" s="47"/>
      <c r="O128" s="47"/>
      <c r="P128" s="47" t="s">
        <v>98</v>
      </c>
      <c r="Q128" s="59" t="s">
        <v>157</v>
      </c>
      <c r="R128" s="48"/>
      <c r="S128" s="63"/>
      <c r="T128" s="63"/>
      <c r="U128" s="63"/>
      <c r="V128" s="28" t="s">
        <v>10</v>
      </c>
      <c r="W128" s="47" t="s">
        <v>9</v>
      </c>
      <c r="X128" s="47" t="s">
        <v>9</v>
      </c>
      <c r="Y128" s="49"/>
      <c r="Z128" s="129"/>
    </row>
    <row r="129" spans="1:26" ht="14.25" customHeight="1" x14ac:dyDescent="0.3">
      <c r="A129" s="14" t="s">
        <v>55</v>
      </c>
      <c r="B129" s="40" t="s">
        <v>485</v>
      </c>
      <c r="C129" s="50" t="s">
        <v>95</v>
      </c>
      <c r="D129" s="51" t="s">
        <v>10</v>
      </c>
      <c r="E129" s="52" t="s">
        <v>9</v>
      </c>
      <c r="F129" s="131" t="s">
        <v>158</v>
      </c>
      <c r="G129" s="54">
        <v>3</v>
      </c>
      <c r="H129" s="47"/>
      <c r="I129" s="63"/>
      <c r="J129" s="54"/>
      <c r="K129" s="63"/>
      <c r="L129" s="63"/>
      <c r="M129" s="63"/>
      <c r="N129" s="47"/>
      <c r="O129" s="47"/>
      <c r="P129" s="47"/>
      <c r="Q129" s="59"/>
      <c r="R129" s="48"/>
      <c r="S129" s="63"/>
      <c r="T129" s="63"/>
      <c r="U129" s="63"/>
      <c r="V129" s="28"/>
      <c r="W129" s="47"/>
      <c r="X129" s="47"/>
      <c r="Y129" s="49"/>
      <c r="Z129" s="129"/>
    </row>
    <row r="130" spans="1:26" ht="14.25" customHeight="1" x14ac:dyDescent="0.3">
      <c r="A130" s="14" t="s">
        <v>55</v>
      </c>
      <c r="B130" s="40" t="s">
        <v>282</v>
      </c>
      <c r="C130" s="50" t="s">
        <v>97</v>
      </c>
      <c r="D130" s="51" t="s">
        <v>10</v>
      </c>
      <c r="E130" s="52" t="s">
        <v>9</v>
      </c>
      <c r="F130" s="132" t="s">
        <v>158</v>
      </c>
      <c r="G130" s="22"/>
      <c r="H130" s="47"/>
      <c r="I130" s="63"/>
      <c r="J130" s="22">
        <v>24</v>
      </c>
      <c r="K130" s="63"/>
      <c r="L130" s="63"/>
      <c r="M130" s="63">
        <f>SUM(H130:L130)</f>
        <v>24</v>
      </c>
      <c r="N130" s="47"/>
      <c r="O130" s="47" t="s">
        <v>98</v>
      </c>
      <c r="P130" s="47"/>
      <c r="Q130" s="48"/>
      <c r="R130" s="48"/>
      <c r="S130" s="63"/>
      <c r="T130" s="63"/>
      <c r="U130" s="63"/>
      <c r="V130" s="28" t="s">
        <v>10</v>
      </c>
      <c r="W130" s="47" t="s">
        <v>9</v>
      </c>
      <c r="X130" s="47" t="s">
        <v>9</v>
      </c>
      <c r="Y130" s="49"/>
      <c r="Z130" s="129"/>
    </row>
    <row r="131" spans="1:26" ht="14.25" customHeight="1" x14ac:dyDescent="0.3">
      <c r="A131" s="14" t="s">
        <v>55</v>
      </c>
      <c r="B131" s="40" t="s">
        <v>486</v>
      </c>
      <c r="C131" s="50" t="s">
        <v>95</v>
      </c>
      <c r="D131" s="51" t="s">
        <v>10</v>
      </c>
      <c r="E131" s="52" t="s">
        <v>9</v>
      </c>
      <c r="F131" s="131" t="s">
        <v>159</v>
      </c>
      <c r="G131" s="22">
        <v>3</v>
      </c>
      <c r="H131" s="47"/>
      <c r="I131" s="63"/>
      <c r="J131" s="22"/>
      <c r="K131" s="63"/>
      <c r="L131" s="63"/>
      <c r="M131" s="63"/>
      <c r="N131" s="47"/>
      <c r="O131" s="47"/>
      <c r="P131" s="47"/>
      <c r="Q131" s="48"/>
      <c r="R131" s="48"/>
      <c r="S131" s="63"/>
      <c r="T131" s="63"/>
      <c r="U131" s="63"/>
      <c r="V131" s="28"/>
      <c r="W131" s="47"/>
      <c r="X131" s="47"/>
      <c r="Y131" s="49"/>
      <c r="Z131" s="129"/>
    </row>
    <row r="132" spans="1:26" ht="14.25" customHeight="1" x14ac:dyDescent="0.3">
      <c r="A132" s="14" t="s">
        <v>55</v>
      </c>
      <c r="B132" s="40" t="s">
        <v>283</v>
      </c>
      <c r="C132" s="50" t="s">
        <v>97</v>
      </c>
      <c r="D132" s="51" t="s">
        <v>10</v>
      </c>
      <c r="E132" s="52" t="s">
        <v>9</v>
      </c>
      <c r="F132" s="132" t="s">
        <v>159</v>
      </c>
      <c r="G132" s="22"/>
      <c r="H132" s="47"/>
      <c r="I132" s="22">
        <v>24</v>
      </c>
      <c r="J132" s="47"/>
      <c r="K132" s="63"/>
      <c r="L132" s="63"/>
      <c r="M132" s="63">
        <f>SUM(H132:L132)</f>
        <v>24</v>
      </c>
      <c r="N132" s="47"/>
      <c r="O132" s="47"/>
      <c r="P132" s="47" t="s">
        <v>98</v>
      </c>
      <c r="Q132" s="59" t="s">
        <v>157</v>
      </c>
      <c r="R132" s="48"/>
      <c r="S132" s="63"/>
      <c r="T132" s="63"/>
      <c r="U132" s="63"/>
      <c r="V132" s="28" t="s">
        <v>10</v>
      </c>
      <c r="W132" s="28" t="s">
        <v>9</v>
      </c>
      <c r="X132" s="28" t="s">
        <v>9</v>
      </c>
      <c r="Y132" s="52" t="s">
        <v>99</v>
      </c>
      <c r="Z132" s="138" t="s">
        <v>160</v>
      </c>
    </row>
    <row r="133" spans="1:26" ht="14.25" customHeight="1" x14ac:dyDescent="0.3">
      <c r="A133" s="14" t="s">
        <v>55</v>
      </c>
      <c r="B133" s="40" t="s">
        <v>487</v>
      </c>
      <c r="C133" s="50" t="s">
        <v>95</v>
      </c>
      <c r="D133" s="51" t="s">
        <v>10</v>
      </c>
      <c r="E133" s="52" t="s">
        <v>9</v>
      </c>
      <c r="F133" s="131" t="s">
        <v>422</v>
      </c>
      <c r="G133" s="22">
        <v>3</v>
      </c>
      <c r="H133" s="22"/>
      <c r="I133" s="22"/>
      <c r="J133" s="47"/>
      <c r="K133" s="22"/>
      <c r="L133" s="63"/>
      <c r="M133" s="63"/>
      <c r="N133" s="47"/>
      <c r="O133" s="47"/>
      <c r="P133" s="47"/>
      <c r="Q133" s="48"/>
      <c r="R133" s="48"/>
      <c r="S133" s="63"/>
      <c r="T133" s="63"/>
      <c r="U133" s="63"/>
      <c r="V133" s="47"/>
      <c r="W133" s="47"/>
      <c r="X133" s="47"/>
      <c r="Y133" s="49"/>
      <c r="Z133" s="129"/>
    </row>
    <row r="134" spans="1:26" ht="14.25" customHeight="1" x14ac:dyDescent="0.3">
      <c r="A134" s="14" t="s">
        <v>55</v>
      </c>
      <c r="B134" s="40" t="s">
        <v>496</v>
      </c>
      <c r="C134" s="50" t="s">
        <v>95</v>
      </c>
      <c r="D134" s="51" t="s">
        <v>10</v>
      </c>
      <c r="E134" s="52" t="s">
        <v>9</v>
      </c>
      <c r="F134" s="131" t="s">
        <v>350</v>
      </c>
      <c r="G134" s="22">
        <v>6</v>
      </c>
      <c r="H134" s="47"/>
      <c r="I134" s="63"/>
      <c r="J134" s="47"/>
      <c r="K134" s="63"/>
      <c r="L134" s="63"/>
      <c r="M134" s="63"/>
      <c r="N134" s="47"/>
      <c r="O134" s="47"/>
      <c r="P134" s="47"/>
      <c r="Q134" s="48"/>
      <c r="R134" s="48"/>
      <c r="S134" s="63"/>
      <c r="T134" s="63"/>
      <c r="U134" s="63"/>
      <c r="V134" s="47"/>
      <c r="W134" s="47"/>
      <c r="X134" s="47"/>
      <c r="Y134" s="49"/>
      <c r="Z134" s="129"/>
    </row>
    <row r="135" spans="1:26" ht="14.25" customHeight="1" x14ac:dyDescent="0.3">
      <c r="A135" s="14" t="s">
        <v>55</v>
      </c>
      <c r="B135" s="40" t="s">
        <v>488</v>
      </c>
      <c r="C135" s="50" t="s">
        <v>95</v>
      </c>
      <c r="D135" s="51" t="s">
        <v>10</v>
      </c>
      <c r="E135" s="52" t="s">
        <v>9</v>
      </c>
      <c r="F135" s="131" t="s">
        <v>163</v>
      </c>
      <c r="G135" s="22">
        <v>3</v>
      </c>
      <c r="H135" s="47"/>
      <c r="I135" s="63"/>
      <c r="J135" s="47"/>
      <c r="K135" s="63"/>
      <c r="L135" s="63"/>
      <c r="M135" s="63"/>
      <c r="N135" s="47"/>
      <c r="O135" s="47"/>
      <c r="P135" s="47"/>
      <c r="Q135" s="48"/>
      <c r="R135" s="48"/>
      <c r="S135" s="63"/>
      <c r="T135" s="63"/>
      <c r="U135" s="63"/>
      <c r="V135" s="47"/>
      <c r="W135" s="47"/>
      <c r="X135" s="47"/>
      <c r="Y135" s="49"/>
      <c r="Z135" s="129"/>
    </row>
    <row r="136" spans="1:26" ht="14.25" customHeight="1" x14ac:dyDescent="0.3">
      <c r="A136" s="14" t="s">
        <v>55</v>
      </c>
      <c r="B136" s="40" t="s">
        <v>489</v>
      </c>
      <c r="C136" s="50" t="s">
        <v>95</v>
      </c>
      <c r="D136" s="51" t="s">
        <v>10</v>
      </c>
      <c r="E136" s="52" t="s">
        <v>9</v>
      </c>
      <c r="F136" s="131" t="s">
        <v>164</v>
      </c>
      <c r="G136" s="22">
        <v>3</v>
      </c>
      <c r="H136" s="47"/>
      <c r="I136" s="63"/>
      <c r="J136" s="47"/>
      <c r="K136" s="63"/>
      <c r="L136" s="63"/>
      <c r="M136" s="63"/>
      <c r="N136" s="47"/>
      <c r="O136" s="47"/>
      <c r="P136" s="47"/>
      <c r="Q136" s="48"/>
      <c r="R136" s="48"/>
      <c r="S136" s="63"/>
      <c r="T136" s="63"/>
      <c r="U136" s="63"/>
      <c r="V136" s="47"/>
      <c r="W136" s="47"/>
      <c r="X136" s="47"/>
      <c r="Y136" s="49"/>
      <c r="Z136" s="129"/>
    </row>
    <row r="137" spans="1:26" x14ac:dyDescent="0.3">
      <c r="B137" s="286" t="s">
        <v>165</v>
      </c>
      <c r="C137" s="286"/>
      <c r="D137" s="286"/>
      <c r="E137" s="286"/>
      <c r="F137" s="286"/>
      <c r="G137" s="65">
        <v>30</v>
      </c>
      <c r="H137" s="37">
        <f>SUM(H95:H136)</f>
        <v>219</v>
      </c>
      <c r="I137" s="37">
        <f>SUM(I95:I136)</f>
        <v>213</v>
      </c>
      <c r="J137" s="37">
        <f>SUM(J95:J136)</f>
        <v>72</v>
      </c>
      <c r="K137" s="37">
        <f>SUM(K95:K136)</f>
        <v>84</v>
      </c>
      <c r="L137" s="37">
        <f>SUM(L95:L136)</f>
        <v>0</v>
      </c>
      <c r="M137" s="67">
        <f>SUM(M97,M100:M102,M107,M120:M122)</f>
        <v>242</v>
      </c>
      <c r="N137" s="25"/>
      <c r="O137" s="25"/>
      <c r="P137" s="25"/>
      <c r="Q137" s="25"/>
      <c r="R137" s="25"/>
      <c r="S137" s="25"/>
      <c r="T137" s="25"/>
      <c r="U137" s="25"/>
      <c r="V137" s="25"/>
      <c r="W137" s="25"/>
      <c r="X137" s="25"/>
      <c r="Y137" s="25"/>
      <c r="Z137" s="129"/>
    </row>
    <row r="138" spans="1:26" x14ac:dyDescent="0.3">
      <c r="B138" s="68"/>
      <c r="C138" s="68"/>
      <c r="D138" s="68"/>
      <c r="E138" s="68"/>
      <c r="F138" s="68"/>
      <c r="G138" s="69"/>
      <c r="M138" s="38" t="s">
        <v>124</v>
      </c>
    </row>
    <row r="140" spans="1:26" x14ac:dyDescent="0.3">
      <c r="A140" s="14" t="s">
        <v>55</v>
      </c>
      <c r="B140" s="10" t="s">
        <v>54</v>
      </c>
      <c r="C140" s="11" t="s">
        <v>55</v>
      </c>
      <c r="D140" s="11" t="s">
        <v>56</v>
      </c>
      <c r="E140" s="11" t="s">
        <v>57</v>
      </c>
      <c r="F140" s="11"/>
    </row>
    <row r="142" spans="1:26" ht="19.8" x14ac:dyDescent="0.4">
      <c r="A142" s="12" t="s">
        <v>166</v>
      </c>
      <c r="B142" s="297" t="s">
        <v>167</v>
      </c>
      <c r="C142" s="297"/>
      <c r="D142" s="13"/>
      <c r="E142" s="13"/>
    </row>
    <row r="144" spans="1:26" ht="16.5" customHeight="1" x14ac:dyDescent="0.3">
      <c r="A144" s="291" t="s">
        <v>60</v>
      </c>
      <c r="B144" s="291" t="s">
        <v>61</v>
      </c>
      <c r="C144" s="298" t="s">
        <v>62</v>
      </c>
      <c r="D144" s="298"/>
      <c r="E144" s="298"/>
      <c r="F144" s="290" t="s">
        <v>63</v>
      </c>
      <c r="G144" s="291" t="s">
        <v>64</v>
      </c>
      <c r="H144" s="294" t="s">
        <v>66</v>
      </c>
      <c r="I144" s="294"/>
      <c r="J144" s="294"/>
      <c r="K144" s="294"/>
      <c r="L144" s="294"/>
      <c r="M144" s="294"/>
      <c r="N144" s="294" t="s">
        <v>67</v>
      </c>
      <c r="O144" s="294"/>
      <c r="P144" s="294"/>
      <c r="Q144" s="294"/>
      <c r="R144" s="294"/>
      <c r="S144" s="294"/>
      <c r="T144" s="294"/>
      <c r="U144" s="294"/>
      <c r="V144" s="296" t="s">
        <v>68</v>
      </c>
      <c r="W144" s="296"/>
      <c r="X144" s="296"/>
      <c r="Y144" s="291" t="s">
        <v>69</v>
      </c>
      <c r="Z144" s="327" t="s">
        <v>70</v>
      </c>
    </row>
    <row r="145" spans="1:26" ht="13.5" customHeight="1" x14ac:dyDescent="0.3">
      <c r="A145" s="291"/>
      <c r="B145" s="291"/>
      <c r="C145" s="298"/>
      <c r="D145" s="298"/>
      <c r="E145" s="298"/>
      <c r="F145" s="290"/>
      <c r="G145" s="291"/>
      <c r="H145" s="294"/>
      <c r="I145" s="294"/>
      <c r="J145" s="294"/>
      <c r="K145" s="294"/>
      <c r="L145" s="294"/>
      <c r="M145" s="294"/>
      <c r="N145" s="294" t="s">
        <v>71</v>
      </c>
      <c r="O145" s="294"/>
      <c r="P145" s="294"/>
      <c r="Q145" s="294"/>
      <c r="R145" s="294"/>
      <c r="S145" s="294"/>
      <c r="T145" s="295" t="s">
        <v>72</v>
      </c>
      <c r="U145" s="295"/>
      <c r="V145" s="291" t="s">
        <v>73</v>
      </c>
      <c r="W145" s="291" t="s">
        <v>74</v>
      </c>
      <c r="X145" s="291" t="s">
        <v>75</v>
      </c>
      <c r="Y145" s="291"/>
      <c r="Z145" s="327"/>
    </row>
    <row r="146" spans="1:26" ht="16.5" customHeight="1" x14ac:dyDescent="0.3">
      <c r="A146" s="291"/>
      <c r="B146" s="291"/>
      <c r="C146" s="298"/>
      <c r="D146" s="298"/>
      <c r="E146" s="298"/>
      <c r="F146" s="290"/>
      <c r="G146" s="291"/>
      <c r="H146" s="290" t="s">
        <v>76</v>
      </c>
      <c r="I146" s="290" t="s">
        <v>77</v>
      </c>
      <c r="J146" s="291" t="s">
        <v>78</v>
      </c>
      <c r="K146" s="290" t="s">
        <v>79</v>
      </c>
      <c r="L146" s="291" t="s">
        <v>80</v>
      </c>
      <c r="M146" s="291" t="s">
        <v>81</v>
      </c>
      <c r="N146" s="292" t="s">
        <v>82</v>
      </c>
      <c r="O146" s="292"/>
      <c r="P146" s="292"/>
      <c r="Q146" s="291" t="s">
        <v>83</v>
      </c>
      <c r="R146" s="291" t="s">
        <v>84</v>
      </c>
      <c r="S146" s="291" t="s">
        <v>85</v>
      </c>
      <c r="T146" s="291" t="s">
        <v>86</v>
      </c>
      <c r="U146" s="291" t="s">
        <v>84</v>
      </c>
      <c r="V146" s="291"/>
      <c r="W146" s="291"/>
      <c r="X146" s="291"/>
      <c r="Y146" s="291"/>
      <c r="Z146" s="327"/>
    </row>
    <row r="147" spans="1:26" ht="15" customHeight="1" x14ac:dyDescent="0.3">
      <c r="A147" s="291"/>
      <c r="B147" s="291"/>
      <c r="C147" s="287" t="s">
        <v>87</v>
      </c>
      <c r="D147" s="288" t="s">
        <v>88</v>
      </c>
      <c r="E147" s="288" t="s">
        <v>89</v>
      </c>
      <c r="F147" s="290"/>
      <c r="G147" s="291"/>
      <c r="H147" s="290"/>
      <c r="I147" s="290"/>
      <c r="J147" s="291"/>
      <c r="K147" s="290"/>
      <c r="L147" s="291"/>
      <c r="M147" s="291"/>
      <c r="N147" s="289" t="s">
        <v>90</v>
      </c>
      <c r="O147" s="290" t="s">
        <v>91</v>
      </c>
      <c r="P147" s="291" t="s">
        <v>92</v>
      </c>
      <c r="Q147" s="291"/>
      <c r="R147" s="291"/>
      <c r="S147" s="291"/>
      <c r="T147" s="291"/>
      <c r="U147" s="291"/>
      <c r="V147" s="291"/>
      <c r="W147" s="291"/>
      <c r="X147" s="291"/>
      <c r="Y147" s="291"/>
      <c r="Z147" s="327"/>
    </row>
    <row r="148" spans="1:26" ht="27" customHeight="1" x14ac:dyDescent="0.3">
      <c r="A148" s="291"/>
      <c r="B148" s="291"/>
      <c r="C148" s="287"/>
      <c r="D148" s="288"/>
      <c r="E148" s="288"/>
      <c r="F148" s="290"/>
      <c r="G148" s="291"/>
      <c r="H148" s="290"/>
      <c r="I148" s="290"/>
      <c r="J148" s="291"/>
      <c r="K148" s="290"/>
      <c r="L148" s="291"/>
      <c r="M148" s="291"/>
      <c r="N148" s="289"/>
      <c r="O148" s="289"/>
      <c r="P148" s="289"/>
      <c r="Q148" s="291"/>
      <c r="R148" s="291"/>
      <c r="S148" s="291"/>
      <c r="T148" s="291"/>
      <c r="U148" s="291"/>
      <c r="V148" s="291"/>
      <c r="W148" s="291"/>
      <c r="X148" s="291"/>
      <c r="Y148" s="291"/>
      <c r="Z148" s="327"/>
    </row>
    <row r="149" spans="1:26" ht="14.25" customHeight="1" x14ac:dyDescent="0.3">
      <c r="A149" s="14" t="s">
        <v>56</v>
      </c>
      <c r="B149" s="40" t="s">
        <v>497</v>
      </c>
      <c r="C149" s="41" t="s">
        <v>93</v>
      </c>
      <c r="D149" s="42" t="s">
        <v>9</v>
      </c>
      <c r="E149" s="43" t="s">
        <v>9</v>
      </c>
      <c r="F149" s="44" t="s">
        <v>423</v>
      </c>
      <c r="G149" s="45">
        <v>6</v>
      </c>
      <c r="H149" s="46"/>
      <c r="I149" s="114"/>
      <c r="J149" s="46"/>
      <c r="K149" s="114"/>
      <c r="L149" s="114"/>
      <c r="M149" s="114">
        <f>SUM(H149:L149)</f>
        <v>0</v>
      </c>
      <c r="N149" s="47"/>
      <c r="O149" s="47"/>
      <c r="P149" s="47"/>
      <c r="Q149" s="48"/>
      <c r="R149" s="48"/>
      <c r="S149" s="63"/>
      <c r="T149" s="63"/>
      <c r="U149" s="63"/>
      <c r="V149" s="47"/>
      <c r="W149" s="47"/>
      <c r="X149" s="47"/>
      <c r="Y149" s="49"/>
      <c r="Z149" s="129"/>
    </row>
    <row r="150" spans="1:26" ht="14.25" customHeight="1" x14ac:dyDescent="0.3">
      <c r="A150" s="14" t="s">
        <v>56</v>
      </c>
      <c r="B150" s="40" t="s">
        <v>502</v>
      </c>
      <c r="C150" s="50" t="s">
        <v>95</v>
      </c>
      <c r="D150" s="51" t="s">
        <v>9</v>
      </c>
      <c r="E150" s="52" t="s">
        <v>9</v>
      </c>
      <c r="F150" s="71" t="s">
        <v>424</v>
      </c>
      <c r="G150" s="40">
        <v>3</v>
      </c>
      <c r="H150" s="47"/>
      <c r="I150" s="63"/>
      <c r="J150" s="47"/>
      <c r="K150" s="63"/>
      <c r="L150" s="63"/>
      <c r="M150" s="63"/>
      <c r="N150" s="47"/>
      <c r="O150" s="47"/>
      <c r="P150" s="47"/>
      <c r="Q150" s="48"/>
      <c r="R150" s="48"/>
      <c r="S150" s="63"/>
      <c r="T150" s="63"/>
      <c r="U150" s="63"/>
      <c r="V150" s="47"/>
      <c r="W150" s="47"/>
      <c r="X150" s="47"/>
      <c r="Y150" s="49"/>
      <c r="Z150" s="129"/>
    </row>
    <row r="151" spans="1:26" ht="14.25" customHeight="1" x14ac:dyDescent="0.3">
      <c r="A151" s="14" t="s">
        <v>56</v>
      </c>
      <c r="B151" s="40" t="s">
        <v>337</v>
      </c>
      <c r="C151" s="50" t="s">
        <v>97</v>
      </c>
      <c r="D151" s="51" t="s">
        <v>9</v>
      </c>
      <c r="E151" s="52" t="s">
        <v>9</v>
      </c>
      <c r="F151" s="72" t="s">
        <v>424</v>
      </c>
      <c r="G151" s="40"/>
      <c r="H151" s="47"/>
      <c r="I151" s="63"/>
      <c r="J151" s="47">
        <v>22</v>
      </c>
      <c r="K151" s="63"/>
      <c r="L151" s="63"/>
      <c r="M151" s="63">
        <f>SUM(H151:L151)</f>
        <v>22</v>
      </c>
      <c r="N151" s="47" t="s">
        <v>98</v>
      </c>
      <c r="O151" s="47"/>
      <c r="P151" s="47"/>
      <c r="Q151" s="48"/>
      <c r="R151" s="48"/>
      <c r="S151" s="63"/>
      <c r="T151" s="63"/>
      <c r="U151" s="63"/>
      <c r="V151" s="47" t="s">
        <v>10</v>
      </c>
      <c r="W151" s="47" t="s">
        <v>9</v>
      </c>
      <c r="X151" s="47" t="s">
        <v>9</v>
      </c>
      <c r="Y151" s="49"/>
      <c r="Z151" s="129" t="s">
        <v>172</v>
      </c>
    </row>
    <row r="152" spans="1:26" ht="14.25" customHeight="1" x14ac:dyDescent="0.3">
      <c r="A152" s="14" t="s">
        <v>56</v>
      </c>
      <c r="B152" s="40" t="s">
        <v>503</v>
      </c>
      <c r="C152" s="50" t="s">
        <v>95</v>
      </c>
      <c r="D152" s="51" t="s">
        <v>9</v>
      </c>
      <c r="E152" s="52" t="s">
        <v>9</v>
      </c>
      <c r="F152" s="71" t="s">
        <v>216</v>
      </c>
      <c r="G152" s="40">
        <v>3</v>
      </c>
      <c r="H152" s="47"/>
      <c r="I152" s="63"/>
      <c r="J152" s="47"/>
      <c r="K152" s="63"/>
      <c r="L152" s="63"/>
      <c r="M152" s="63"/>
      <c r="N152" s="47"/>
      <c r="O152" s="47"/>
      <c r="P152" s="47"/>
      <c r="Q152" s="48"/>
      <c r="R152" s="48"/>
      <c r="S152" s="63"/>
      <c r="T152" s="63"/>
      <c r="U152" s="63"/>
      <c r="V152" s="47"/>
      <c r="W152" s="47"/>
      <c r="X152" s="47"/>
      <c r="Y152" s="49"/>
      <c r="Z152" s="129"/>
    </row>
    <row r="153" spans="1:26" ht="14.25" customHeight="1" x14ac:dyDescent="0.3">
      <c r="A153" s="14" t="s">
        <v>56</v>
      </c>
      <c r="B153" s="40" t="s">
        <v>339</v>
      </c>
      <c r="C153" s="50" t="s">
        <v>97</v>
      </c>
      <c r="D153" s="51" t="s">
        <v>9</v>
      </c>
      <c r="E153" s="52" t="s">
        <v>9</v>
      </c>
      <c r="F153" s="72" t="s">
        <v>216</v>
      </c>
      <c r="G153" s="40"/>
      <c r="H153" s="47">
        <v>22</v>
      </c>
      <c r="I153" s="63"/>
      <c r="J153" s="47"/>
      <c r="K153" s="63"/>
      <c r="L153" s="63"/>
      <c r="M153" s="63">
        <f>SUM(H153:L153)</f>
        <v>22</v>
      </c>
      <c r="N153" s="47"/>
      <c r="O153" s="47" t="s">
        <v>98</v>
      </c>
      <c r="P153" s="47"/>
      <c r="Q153" s="48"/>
      <c r="R153" s="48"/>
      <c r="S153" s="63"/>
      <c r="T153" s="63"/>
      <c r="U153" s="63"/>
      <c r="V153" s="47" t="s">
        <v>10</v>
      </c>
      <c r="W153" s="47" t="s">
        <v>9</v>
      </c>
      <c r="X153" s="47" t="s">
        <v>9</v>
      </c>
      <c r="Y153" s="49"/>
      <c r="Z153" s="129" t="s">
        <v>172</v>
      </c>
    </row>
    <row r="154" spans="1:26" ht="14.25" customHeight="1" x14ac:dyDescent="0.3">
      <c r="A154" s="14" t="s">
        <v>56</v>
      </c>
      <c r="B154" s="40" t="s">
        <v>498</v>
      </c>
      <c r="C154" s="41" t="s">
        <v>93</v>
      </c>
      <c r="D154" s="42" t="s">
        <v>9</v>
      </c>
      <c r="E154" s="43" t="s">
        <v>9</v>
      </c>
      <c r="F154" s="44" t="s">
        <v>425</v>
      </c>
      <c r="G154" s="45">
        <v>3</v>
      </c>
      <c r="H154" s="46"/>
      <c r="I154" s="114"/>
      <c r="J154" s="46"/>
      <c r="K154" s="114"/>
      <c r="L154" s="114"/>
      <c r="M154" s="114"/>
      <c r="N154" s="47"/>
      <c r="O154" s="47"/>
      <c r="P154" s="47"/>
      <c r="Q154" s="48"/>
      <c r="R154" s="48"/>
      <c r="S154" s="63"/>
      <c r="T154" s="63"/>
      <c r="U154" s="63"/>
      <c r="V154" s="47"/>
      <c r="W154" s="47"/>
      <c r="X154" s="47"/>
      <c r="Y154" s="49"/>
      <c r="Z154" s="129"/>
    </row>
    <row r="155" spans="1:26" ht="14.25" customHeight="1" x14ac:dyDescent="0.3">
      <c r="A155" s="14" t="s">
        <v>56</v>
      </c>
      <c r="B155" s="40" t="s">
        <v>504</v>
      </c>
      <c r="C155" s="50" t="s">
        <v>95</v>
      </c>
      <c r="D155" s="51" t="s">
        <v>10</v>
      </c>
      <c r="E155" s="52" t="s">
        <v>9</v>
      </c>
      <c r="F155" s="71" t="s">
        <v>178</v>
      </c>
      <c r="G155" s="40">
        <v>3</v>
      </c>
      <c r="H155" s="47"/>
      <c r="I155" s="63"/>
      <c r="J155" s="47"/>
      <c r="K155" s="63"/>
      <c r="L155" s="63"/>
      <c r="M155" s="63"/>
      <c r="N155" s="47"/>
      <c r="O155" s="47"/>
      <c r="P155" s="47"/>
      <c r="Q155" s="48"/>
      <c r="R155" s="48"/>
      <c r="S155" s="63"/>
      <c r="T155" s="63"/>
      <c r="U155" s="63"/>
      <c r="V155" s="47"/>
      <c r="W155" s="47"/>
      <c r="X155" s="47"/>
      <c r="Y155" s="49"/>
      <c r="Z155" s="129"/>
    </row>
    <row r="156" spans="1:26" ht="14.25" customHeight="1" x14ac:dyDescent="0.3">
      <c r="A156" s="14" t="s">
        <v>56</v>
      </c>
      <c r="B156" s="40" t="s">
        <v>324</v>
      </c>
      <c r="C156" s="50" t="s">
        <v>97</v>
      </c>
      <c r="D156" s="51" t="s">
        <v>10</v>
      </c>
      <c r="E156" s="52" t="s">
        <v>9</v>
      </c>
      <c r="F156" s="72" t="s">
        <v>178</v>
      </c>
      <c r="G156" s="40"/>
      <c r="H156" s="47"/>
      <c r="I156" s="63"/>
      <c r="J156" s="47">
        <v>19.25</v>
      </c>
      <c r="K156" s="63"/>
      <c r="L156" s="63"/>
      <c r="M156" s="63">
        <f>SUM(H156:L156)</f>
        <v>19.25</v>
      </c>
      <c r="N156" s="47"/>
      <c r="O156" s="47" t="s">
        <v>98</v>
      </c>
      <c r="P156" s="47"/>
      <c r="Q156" s="48"/>
      <c r="R156" s="48"/>
      <c r="S156" s="63"/>
      <c r="T156" s="63"/>
      <c r="U156" s="63"/>
      <c r="V156" s="47" t="s">
        <v>10</v>
      </c>
      <c r="W156" s="47" t="s">
        <v>9</v>
      </c>
      <c r="X156" s="47" t="s">
        <v>9</v>
      </c>
      <c r="Y156" s="49"/>
      <c r="Z156" s="129" t="s">
        <v>172</v>
      </c>
    </row>
    <row r="157" spans="1:26" ht="14.25" customHeight="1" x14ac:dyDescent="0.3">
      <c r="A157" s="14" t="s">
        <v>56</v>
      </c>
      <c r="B157" s="40" t="s">
        <v>505</v>
      </c>
      <c r="C157" s="50" t="s">
        <v>95</v>
      </c>
      <c r="D157" s="51" t="s">
        <v>10</v>
      </c>
      <c r="E157" s="52" t="s">
        <v>9</v>
      </c>
      <c r="F157" s="71" t="s">
        <v>180</v>
      </c>
      <c r="G157" s="40">
        <v>3</v>
      </c>
      <c r="H157" s="47"/>
      <c r="I157" s="63"/>
      <c r="J157" s="47"/>
      <c r="K157" s="63"/>
      <c r="L157" s="63"/>
      <c r="M157" s="63"/>
      <c r="N157" s="47"/>
      <c r="O157" s="47"/>
      <c r="P157" s="47"/>
      <c r="Q157" s="48"/>
      <c r="R157" s="48"/>
      <c r="S157" s="63"/>
      <c r="T157" s="63"/>
      <c r="U157" s="63"/>
      <c r="V157" s="47"/>
      <c r="W157" s="47"/>
      <c r="X157" s="47"/>
      <c r="Y157" s="49"/>
      <c r="Z157" s="129"/>
    </row>
    <row r="158" spans="1:26" ht="14.25" customHeight="1" x14ac:dyDescent="0.3">
      <c r="A158" s="14" t="s">
        <v>56</v>
      </c>
      <c r="B158" s="40" t="s">
        <v>325</v>
      </c>
      <c r="C158" s="50" t="s">
        <v>97</v>
      </c>
      <c r="D158" s="51" t="s">
        <v>10</v>
      </c>
      <c r="E158" s="52" t="s">
        <v>9</v>
      </c>
      <c r="F158" s="72" t="s">
        <v>180</v>
      </c>
      <c r="G158" s="40"/>
      <c r="H158" s="47"/>
      <c r="I158" s="63"/>
      <c r="J158" s="47">
        <v>19.25</v>
      </c>
      <c r="K158" s="63"/>
      <c r="L158" s="63"/>
      <c r="M158" s="63">
        <f>SUM(H158:L158)</f>
        <v>19.25</v>
      </c>
      <c r="N158" s="47"/>
      <c r="O158" s="47" t="s">
        <v>98</v>
      </c>
      <c r="P158" s="47"/>
      <c r="Q158" s="48"/>
      <c r="R158" s="48"/>
      <c r="S158" s="63"/>
      <c r="T158" s="63"/>
      <c r="U158" s="63"/>
      <c r="V158" s="47" t="s">
        <v>10</v>
      </c>
      <c r="W158" s="47" t="s">
        <v>9</v>
      </c>
      <c r="X158" s="47" t="s">
        <v>9</v>
      </c>
      <c r="Y158" s="49"/>
      <c r="Z158" s="129" t="s">
        <v>172</v>
      </c>
    </row>
    <row r="159" spans="1:26" ht="14.25" customHeight="1" x14ac:dyDescent="0.3">
      <c r="A159" s="14" t="s">
        <v>56</v>
      </c>
      <c r="B159" s="40" t="s">
        <v>499</v>
      </c>
      <c r="C159" s="41" t="s">
        <v>93</v>
      </c>
      <c r="D159" s="42" t="s">
        <v>9</v>
      </c>
      <c r="E159" s="43" t="s">
        <v>9</v>
      </c>
      <c r="F159" s="44" t="s">
        <v>426</v>
      </c>
      <c r="G159" s="45">
        <v>12</v>
      </c>
      <c r="H159" s="46"/>
      <c r="I159" s="114"/>
      <c r="J159" s="46"/>
      <c r="K159" s="114"/>
      <c r="L159" s="114"/>
      <c r="M159" s="114"/>
      <c r="N159" s="47"/>
      <c r="O159" s="47"/>
      <c r="P159" s="47"/>
      <c r="Q159" s="48"/>
      <c r="R159" s="48"/>
      <c r="S159" s="63"/>
      <c r="T159" s="63"/>
      <c r="U159" s="63"/>
      <c r="V159" s="47"/>
      <c r="W159" s="47"/>
      <c r="X159" s="47"/>
      <c r="Y159" s="49"/>
      <c r="Z159" s="129"/>
    </row>
    <row r="160" spans="1:26" ht="14.25" customHeight="1" x14ac:dyDescent="0.3">
      <c r="A160" s="14" t="s">
        <v>56</v>
      </c>
      <c r="B160" s="40" t="s">
        <v>500</v>
      </c>
      <c r="C160" s="41" t="s">
        <v>93</v>
      </c>
      <c r="D160" s="42" t="s">
        <v>9</v>
      </c>
      <c r="E160" s="43" t="s">
        <v>9</v>
      </c>
      <c r="F160" s="44" t="s">
        <v>427</v>
      </c>
      <c r="G160" s="45">
        <v>9</v>
      </c>
      <c r="H160" s="46"/>
      <c r="I160" s="114"/>
      <c r="J160" s="46"/>
      <c r="K160" s="114"/>
      <c r="L160" s="114"/>
      <c r="M160" s="114"/>
      <c r="N160" s="47"/>
      <c r="O160" s="47"/>
      <c r="P160" s="47"/>
      <c r="Q160" s="48"/>
      <c r="R160" s="48"/>
      <c r="S160" s="63"/>
      <c r="T160" s="63"/>
      <c r="U160" s="63"/>
      <c r="V160" s="47"/>
      <c r="W160" s="47"/>
      <c r="X160" s="47"/>
      <c r="Y160" s="49"/>
      <c r="Z160" s="129"/>
    </row>
    <row r="161" spans="1:26" ht="14.25" customHeight="1" x14ac:dyDescent="0.3">
      <c r="A161" s="14" t="s">
        <v>56</v>
      </c>
      <c r="B161" s="40" t="s">
        <v>507</v>
      </c>
      <c r="C161" s="50" t="s">
        <v>95</v>
      </c>
      <c r="D161" s="51" t="s">
        <v>10</v>
      </c>
      <c r="E161" s="52" t="s">
        <v>9</v>
      </c>
      <c r="F161" s="71" t="s">
        <v>428</v>
      </c>
      <c r="G161" s="40">
        <v>6</v>
      </c>
      <c r="H161" s="47"/>
      <c r="I161" s="63"/>
      <c r="J161" s="47"/>
      <c r="K161" s="63"/>
      <c r="L161" s="63"/>
      <c r="M161" s="63"/>
      <c r="N161" s="47"/>
      <c r="O161" s="47"/>
      <c r="P161" s="47"/>
      <c r="Q161" s="48"/>
      <c r="R161" s="48"/>
      <c r="S161" s="63"/>
      <c r="T161" s="63"/>
      <c r="U161" s="63"/>
      <c r="V161" s="47"/>
      <c r="W161" s="47"/>
      <c r="X161" s="47"/>
      <c r="Y161" s="49"/>
      <c r="Z161" s="129"/>
    </row>
    <row r="162" spans="1:26" ht="14.25" customHeight="1" x14ac:dyDescent="0.3">
      <c r="A162" s="14" t="s">
        <v>56</v>
      </c>
      <c r="B162" s="40" t="s">
        <v>342</v>
      </c>
      <c r="C162" s="50" t="s">
        <v>97</v>
      </c>
      <c r="D162" s="51" t="s">
        <v>10</v>
      </c>
      <c r="E162" s="52" t="s">
        <v>9</v>
      </c>
      <c r="F162" s="72" t="s">
        <v>194</v>
      </c>
      <c r="G162" s="40"/>
      <c r="H162" s="47">
        <v>22</v>
      </c>
      <c r="I162" s="63">
        <v>22</v>
      </c>
      <c r="J162" s="47"/>
      <c r="K162" s="63"/>
      <c r="L162" s="63"/>
      <c r="M162" s="63">
        <f>SUM(H162:L162)</f>
        <v>44</v>
      </c>
      <c r="N162" s="47"/>
      <c r="O162" s="47" t="s">
        <v>98</v>
      </c>
      <c r="P162" s="47"/>
      <c r="Q162" s="48"/>
      <c r="R162" s="48"/>
      <c r="S162" s="63"/>
      <c r="T162" s="63"/>
      <c r="U162" s="63"/>
      <c r="V162" s="47" t="s">
        <v>10</v>
      </c>
      <c r="W162" s="47" t="s">
        <v>9</v>
      </c>
      <c r="X162" s="47" t="s">
        <v>9</v>
      </c>
      <c r="Y162" s="49"/>
      <c r="Z162" s="129" t="s">
        <v>172</v>
      </c>
    </row>
    <row r="163" spans="1:26" ht="14.25" customHeight="1" x14ac:dyDescent="0.3">
      <c r="A163" s="14" t="s">
        <v>56</v>
      </c>
      <c r="B163" s="40" t="s">
        <v>508</v>
      </c>
      <c r="C163" s="50" t="s">
        <v>95</v>
      </c>
      <c r="D163" s="51" t="s">
        <v>10</v>
      </c>
      <c r="E163" s="52" t="s">
        <v>9</v>
      </c>
      <c r="F163" s="71" t="s">
        <v>429</v>
      </c>
      <c r="G163" s="40">
        <v>6</v>
      </c>
      <c r="H163" s="47"/>
      <c r="I163" s="63"/>
      <c r="J163" s="47"/>
      <c r="K163" s="63"/>
      <c r="L163" s="63"/>
      <c r="M163" s="63"/>
      <c r="N163" s="47"/>
      <c r="O163" s="47"/>
      <c r="P163" s="47"/>
      <c r="Q163" s="48"/>
      <c r="R163" s="48"/>
      <c r="S163" s="63"/>
      <c r="T163" s="63"/>
      <c r="U163" s="63"/>
      <c r="V163" s="47"/>
      <c r="W163" s="47"/>
      <c r="X163" s="47"/>
      <c r="Y163" s="49"/>
      <c r="Z163" s="129"/>
    </row>
    <row r="164" spans="1:26" ht="14.25" customHeight="1" x14ac:dyDescent="0.3">
      <c r="A164" s="14" t="s">
        <v>56</v>
      </c>
      <c r="B164" s="40" t="s">
        <v>343</v>
      </c>
      <c r="C164" s="50" t="s">
        <v>97</v>
      </c>
      <c r="D164" s="51" t="s">
        <v>10</v>
      </c>
      <c r="E164" s="52" t="s">
        <v>9</v>
      </c>
      <c r="F164" s="72" t="s">
        <v>430</v>
      </c>
      <c r="G164" s="40"/>
      <c r="H164" s="47">
        <v>22</v>
      </c>
      <c r="I164" s="63">
        <v>22</v>
      </c>
      <c r="J164" s="47"/>
      <c r="K164" s="63"/>
      <c r="L164" s="63"/>
      <c r="M164" s="63">
        <f>SUM(H164:L164)</f>
        <v>44</v>
      </c>
      <c r="N164" s="47"/>
      <c r="O164" s="47" t="s">
        <v>98</v>
      </c>
      <c r="P164" s="47"/>
      <c r="Q164" s="48"/>
      <c r="R164" s="48"/>
      <c r="S164" s="63"/>
      <c r="T164" s="63"/>
      <c r="U164" s="63"/>
      <c r="V164" s="47" t="s">
        <v>10</v>
      </c>
      <c r="W164" s="47" t="s">
        <v>9</v>
      </c>
      <c r="X164" s="47" t="s">
        <v>9</v>
      </c>
      <c r="Y164" s="49"/>
      <c r="Z164" s="129" t="s">
        <v>172</v>
      </c>
    </row>
    <row r="165" spans="1:26" ht="14.25" customHeight="1" x14ac:dyDescent="0.3">
      <c r="A165" s="14" t="s">
        <v>56</v>
      </c>
      <c r="B165" s="40" t="s">
        <v>509</v>
      </c>
      <c r="C165" s="50" t="s">
        <v>95</v>
      </c>
      <c r="D165" s="51" t="s">
        <v>10</v>
      </c>
      <c r="E165" s="52" t="s">
        <v>9</v>
      </c>
      <c r="F165" s="71" t="s">
        <v>431</v>
      </c>
      <c r="G165" s="40">
        <v>6</v>
      </c>
      <c r="H165" s="47"/>
      <c r="I165" s="63"/>
      <c r="J165" s="47"/>
      <c r="K165" s="63"/>
      <c r="L165" s="63"/>
      <c r="M165" s="63"/>
      <c r="N165" s="47"/>
      <c r="O165" s="47"/>
      <c r="P165" s="47"/>
      <c r="Q165" s="48"/>
      <c r="R165" s="48"/>
      <c r="S165" s="63"/>
      <c r="T165" s="63"/>
      <c r="U165" s="63"/>
      <c r="V165" s="47"/>
      <c r="W165" s="47"/>
      <c r="X165" s="47"/>
      <c r="Y165" s="49"/>
      <c r="Z165" s="129"/>
    </row>
    <row r="166" spans="1:26" ht="14.25" customHeight="1" x14ac:dyDescent="0.3">
      <c r="A166" s="14" t="s">
        <v>56</v>
      </c>
      <c r="B166" s="40" t="s">
        <v>344</v>
      </c>
      <c r="C166" s="50" t="s">
        <v>97</v>
      </c>
      <c r="D166" s="51" t="s">
        <v>10</v>
      </c>
      <c r="E166" s="52" t="s">
        <v>9</v>
      </c>
      <c r="F166" s="72" t="s">
        <v>198</v>
      </c>
      <c r="G166" s="40"/>
      <c r="H166" s="47">
        <v>22</v>
      </c>
      <c r="I166" s="63">
        <v>22</v>
      </c>
      <c r="J166" s="47"/>
      <c r="K166" s="63"/>
      <c r="L166" s="63"/>
      <c r="M166" s="63">
        <f>SUM(H166:L166)</f>
        <v>44</v>
      </c>
      <c r="N166" s="47"/>
      <c r="O166" s="47" t="s">
        <v>98</v>
      </c>
      <c r="P166" s="47"/>
      <c r="Q166" s="48"/>
      <c r="R166" s="48"/>
      <c r="S166" s="63"/>
      <c r="T166" s="63"/>
      <c r="U166" s="63"/>
      <c r="V166" s="47" t="s">
        <v>10</v>
      </c>
      <c r="W166" s="47" t="s">
        <v>9</v>
      </c>
      <c r="X166" s="47" t="s">
        <v>9</v>
      </c>
      <c r="Y166" s="49"/>
      <c r="Z166" s="129" t="s">
        <v>172</v>
      </c>
    </row>
    <row r="167" spans="1:26" ht="14.25" customHeight="1" x14ac:dyDescent="0.3">
      <c r="A167" s="14" t="s">
        <v>56</v>
      </c>
      <c r="B167" s="40" t="s">
        <v>510</v>
      </c>
      <c r="C167" s="50" t="s">
        <v>95</v>
      </c>
      <c r="D167" s="51" t="s">
        <v>10</v>
      </c>
      <c r="E167" s="52" t="s">
        <v>9</v>
      </c>
      <c r="F167" s="71" t="s">
        <v>432</v>
      </c>
      <c r="G167" s="40">
        <v>3</v>
      </c>
      <c r="H167" s="47"/>
      <c r="I167" s="63"/>
      <c r="J167" s="47"/>
      <c r="K167" s="63"/>
      <c r="L167" s="63"/>
      <c r="M167" s="63"/>
      <c r="N167" s="47"/>
      <c r="O167" s="47"/>
      <c r="P167" s="47"/>
      <c r="Q167" s="48"/>
      <c r="R167" s="48"/>
      <c r="S167" s="63"/>
      <c r="T167" s="63"/>
      <c r="U167" s="63"/>
      <c r="V167" s="47"/>
      <c r="W167" s="47"/>
      <c r="X167" s="47"/>
      <c r="Y167" s="49"/>
      <c r="Z167" s="129"/>
    </row>
    <row r="168" spans="1:26" ht="14.25" customHeight="1" x14ac:dyDescent="0.3">
      <c r="A168" s="14" t="s">
        <v>56</v>
      </c>
      <c r="B168" s="40" t="s">
        <v>333</v>
      </c>
      <c r="C168" s="50" t="s">
        <v>97</v>
      </c>
      <c r="D168" s="51" t="s">
        <v>10</v>
      </c>
      <c r="E168" s="52" t="s">
        <v>9</v>
      </c>
      <c r="F168" s="72" t="s">
        <v>204</v>
      </c>
      <c r="G168" s="40"/>
      <c r="H168" s="47">
        <v>22</v>
      </c>
      <c r="I168" s="63"/>
      <c r="J168" s="47"/>
      <c r="K168" s="63"/>
      <c r="L168" s="63"/>
      <c r="M168" s="63">
        <f>SUM(H168:L168)</f>
        <v>22</v>
      </c>
      <c r="N168" s="47"/>
      <c r="O168" s="47" t="s">
        <v>98</v>
      </c>
      <c r="P168" s="47"/>
      <c r="Q168" s="48"/>
      <c r="R168" s="48"/>
      <c r="S168" s="63"/>
      <c r="T168" s="63"/>
      <c r="U168" s="63"/>
      <c r="V168" s="47" t="s">
        <v>10</v>
      </c>
      <c r="W168" s="47" t="s">
        <v>9</v>
      </c>
      <c r="X168" s="47" t="s">
        <v>9</v>
      </c>
      <c r="Y168" s="49"/>
      <c r="Z168" s="129" t="s">
        <v>172</v>
      </c>
    </row>
    <row r="169" spans="1:26" ht="14.25" customHeight="1" x14ac:dyDescent="0.3">
      <c r="A169" s="14" t="s">
        <v>56</v>
      </c>
      <c r="B169" s="40" t="s">
        <v>511</v>
      </c>
      <c r="C169" s="50" t="s">
        <v>95</v>
      </c>
      <c r="D169" s="51" t="s">
        <v>10</v>
      </c>
      <c r="E169" s="52" t="s">
        <v>9</v>
      </c>
      <c r="F169" s="71" t="s">
        <v>433</v>
      </c>
      <c r="G169" s="40">
        <v>3</v>
      </c>
      <c r="H169" s="47"/>
      <c r="I169" s="63"/>
      <c r="J169" s="47"/>
      <c r="K169" s="63"/>
      <c r="L169" s="63"/>
      <c r="M169" s="63"/>
      <c r="N169" s="47"/>
      <c r="O169" s="47"/>
      <c r="P169" s="47"/>
      <c r="Q169" s="48"/>
      <c r="R169" s="48"/>
      <c r="S169" s="63"/>
      <c r="T169" s="63"/>
      <c r="U169" s="63"/>
      <c r="V169" s="47"/>
      <c r="W169" s="47"/>
      <c r="X169" s="47"/>
      <c r="Y169" s="49"/>
      <c r="Z169" s="129"/>
    </row>
    <row r="170" spans="1:26" ht="14.25" customHeight="1" x14ac:dyDescent="0.3">
      <c r="A170" s="14" t="s">
        <v>56</v>
      </c>
      <c r="B170" s="40" t="s">
        <v>327</v>
      </c>
      <c r="C170" s="50" t="s">
        <v>97</v>
      </c>
      <c r="D170" s="51" t="s">
        <v>10</v>
      </c>
      <c r="E170" s="52" t="s">
        <v>9</v>
      </c>
      <c r="F170" s="72" t="s">
        <v>184</v>
      </c>
      <c r="G170" s="40"/>
      <c r="H170" s="47">
        <v>22</v>
      </c>
      <c r="I170" s="63"/>
      <c r="J170" s="47"/>
      <c r="K170" s="63">
        <v>5.5</v>
      </c>
      <c r="L170" s="63"/>
      <c r="M170" s="63">
        <f>SUM(H170:L170)</f>
        <v>27.5</v>
      </c>
      <c r="N170" s="47"/>
      <c r="O170" s="47" t="s">
        <v>98</v>
      </c>
      <c r="P170" s="47"/>
      <c r="Q170" s="48"/>
      <c r="R170" s="48"/>
      <c r="S170" s="63"/>
      <c r="T170" s="63"/>
      <c r="U170" s="63"/>
      <c r="V170" s="47" t="s">
        <v>10</v>
      </c>
      <c r="W170" s="47" t="s">
        <v>9</v>
      </c>
      <c r="X170" s="47" t="s">
        <v>9</v>
      </c>
      <c r="Y170" s="49"/>
      <c r="Z170" s="129" t="s">
        <v>172</v>
      </c>
    </row>
    <row r="171" spans="1:26" ht="14.25" customHeight="1" x14ac:dyDescent="0.3">
      <c r="A171" s="14" t="s">
        <v>56</v>
      </c>
      <c r="B171" s="40" t="s">
        <v>512</v>
      </c>
      <c r="C171" s="50" t="s">
        <v>95</v>
      </c>
      <c r="D171" s="51" t="s">
        <v>10</v>
      </c>
      <c r="E171" s="52" t="s">
        <v>9</v>
      </c>
      <c r="F171" s="71" t="s">
        <v>434</v>
      </c>
      <c r="G171" s="40">
        <v>3</v>
      </c>
      <c r="H171" s="47"/>
      <c r="I171" s="63"/>
      <c r="J171" s="47"/>
      <c r="K171" s="63"/>
      <c r="L171" s="63"/>
      <c r="M171" s="63"/>
      <c r="N171" s="47"/>
      <c r="O171" s="47"/>
      <c r="P171" s="47"/>
      <c r="Q171" s="48"/>
      <c r="R171" s="48"/>
      <c r="S171" s="63"/>
      <c r="T171" s="63"/>
      <c r="U171" s="63"/>
      <c r="V171" s="47"/>
      <c r="W171" s="47"/>
      <c r="X171" s="47"/>
      <c r="Y171" s="49"/>
      <c r="Z171" s="129"/>
    </row>
    <row r="172" spans="1:26" ht="14.25" customHeight="1" x14ac:dyDescent="0.3">
      <c r="A172" s="14" t="s">
        <v>56</v>
      </c>
      <c r="B172" s="40" t="s">
        <v>334</v>
      </c>
      <c r="C172" s="50" t="s">
        <v>97</v>
      </c>
      <c r="D172" s="51" t="s">
        <v>10</v>
      </c>
      <c r="E172" s="52" t="s">
        <v>9</v>
      </c>
      <c r="F172" s="72" t="s">
        <v>206</v>
      </c>
      <c r="G172" s="40"/>
      <c r="H172" s="47"/>
      <c r="I172" s="63"/>
      <c r="J172" s="47">
        <v>22</v>
      </c>
      <c r="K172" s="63"/>
      <c r="L172" s="63"/>
      <c r="M172" s="63">
        <f>SUM(H172:L172)</f>
        <v>22</v>
      </c>
      <c r="N172" s="47"/>
      <c r="O172" s="47" t="s">
        <v>98</v>
      </c>
      <c r="P172" s="47"/>
      <c r="Q172" s="48"/>
      <c r="R172" s="48"/>
      <c r="S172" s="63"/>
      <c r="T172" s="63"/>
      <c r="U172" s="63"/>
      <c r="V172" s="47" t="s">
        <v>10</v>
      </c>
      <c r="W172" s="47" t="s">
        <v>9</v>
      </c>
      <c r="X172" s="47" t="s">
        <v>9</v>
      </c>
      <c r="Y172" s="49"/>
      <c r="Z172" s="129" t="s">
        <v>172</v>
      </c>
    </row>
    <row r="173" spans="1:26" ht="14.25" customHeight="1" x14ac:dyDescent="0.3">
      <c r="A173" s="14" t="s">
        <v>56</v>
      </c>
      <c r="B173" s="40" t="s">
        <v>513</v>
      </c>
      <c r="C173" s="50" t="s">
        <v>95</v>
      </c>
      <c r="D173" s="51" t="s">
        <v>10</v>
      </c>
      <c r="E173" s="52" t="s">
        <v>9</v>
      </c>
      <c r="F173" s="71" t="s">
        <v>435</v>
      </c>
      <c r="G173" s="40">
        <v>3</v>
      </c>
      <c r="H173" s="47"/>
      <c r="I173" s="63"/>
      <c r="J173" s="47"/>
      <c r="K173" s="63"/>
      <c r="L173" s="63"/>
      <c r="M173" s="63"/>
      <c r="N173" s="47"/>
      <c r="O173" s="47"/>
      <c r="P173" s="47"/>
      <c r="Q173" s="48"/>
      <c r="R173" s="48"/>
      <c r="S173" s="63"/>
      <c r="T173" s="63"/>
      <c r="U173" s="63"/>
      <c r="V173" s="47"/>
      <c r="W173" s="47"/>
      <c r="X173" s="47"/>
      <c r="Y173" s="49"/>
      <c r="Z173" s="129"/>
    </row>
    <row r="174" spans="1:26" ht="14.25" customHeight="1" x14ac:dyDescent="0.3">
      <c r="A174" s="14" t="s">
        <v>56</v>
      </c>
      <c r="B174" s="40" t="s">
        <v>329</v>
      </c>
      <c r="C174" s="50" t="s">
        <v>97</v>
      </c>
      <c r="D174" s="51" t="s">
        <v>10</v>
      </c>
      <c r="E174" s="52" t="s">
        <v>9</v>
      </c>
      <c r="F174" s="72" t="s">
        <v>188</v>
      </c>
      <c r="G174" s="40"/>
      <c r="H174" s="47">
        <v>22</v>
      </c>
      <c r="I174" s="63"/>
      <c r="J174" s="47"/>
      <c r="K174" s="63"/>
      <c r="L174" s="63"/>
      <c r="M174" s="63">
        <f>SUM(H174:L174)</f>
        <v>22</v>
      </c>
      <c r="N174" s="47" t="s">
        <v>98</v>
      </c>
      <c r="O174" s="47"/>
      <c r="P174" s="47"/>
      <c r="Q174" s="48"/>
      <c r="R174" s="48"/>
      <c r="S174" s="63"/>
      <c r="T174" s="63"/>
      <c r="U174" s="63"/>
      <c r="V174" s="47" t="s">
        <v>10</v>
      </c>
      <c r="W174" s="47" t="s">
        <v>9</v>
      </c>
      <c r="X174" s="47" t="s">
        <v>9</v>
      </c>
      <c r="Y174" s="49"/>
      <c r="Z174" s="129" t="s">
        <v>172</v>
      </c>
    </row>
    <row r="175" spans="1:26" ht="14.25" customHeight="1" x14ac:dyDescent="0.3">
      <c r="A175" s="14" t="s">
        <v>56</v>
      </c>
      <c r="B175" s="40" t="s">
        <v>514</v>
      </c>
      <c r="C175" s="50" t="s">
        <v>95</v>
      </c>
      <c r="D175" s="51" t="s">
        <v>10</v>
      </c>
      <c r="E175" s="52" t="s">
        <v>9</v>
      </c>
      <c r="F175" s="71" t="s">
        <v>436</v>
      </c>
      <c r="G175" s="40">
        <v>3</v>
      </c>
      <c r="H175" s="47"/>
      <c r="I175" s="63"/>
      <c r="J175" s="47"/>
      <c r="K175" s="63"/>
      <c r="L175" s="63"/>
      <c r="M175" s="63"/>
      <c r="N175" s="47"/>
      <c r="O175" s="47"/>
      <c r="P175" s="47"/>
      <c r="Q175" s="48"/>
      <c r="R175" s="48"/>
      <c r="S175" s="63"/>
      <c r="T175" s="63"/>
      <c r="U175" s="63"/>
      <c r="V175" s="47"/>
      <c r="W175" s="47"/>
      <c r="X175" s="47"/>
      <c r="Y175" s="49"/>
      <c r="Z175" s="129"/>
    </row>
    <row r="176" spans="1:26" ht="14.25" customHeight="1" x14ac:dyDescent="0.3">
      <c r="A176" s="14" t="s">
        <v>56</v>
      </c>
      <c r="B176" s="40" t="s">
        <v>321</v>
      </c>
      <c r="C176" s="50" t="s">
        <v>97</v>
      </c>
      <c r="D176" s="51" t="s">
        <v>10</v>
      </c>
      <c r="E176" s="52" t="s">
        <v>9</v>
      </c>
      <c r="F176" s="72" t="s">
        <v>171</v>
      </c>
      <c r="G176" s="40"/>
      <c r="H176" s="47">
        <v>22</v>
      </c>
      <c r="I176" s="63"/>
      <c r="J176" s="47"/>
      <c r="K176" s="63">
        <v>5.5</v>
      </c>
      <c r="L176" s="63"/>
      <c r="M176" s="63">
        <f>SUM(H176:L176)</f>
        <v>27.5</v>
      </c>
      <c r="N176" s="47"/>
      <c r="O176" s="47" t="s">
        <v>98</v>
      </c>
      <c r="P176" s="47"/>
      <c r="Q176" s="48"/>
      <c r="R176" s="48"/>
      <c r="S176" s="63"/>
      <c r="T176" s="63"/>
      <c r="U176" s="63"/>
      <c r="V176" s="47" t="s">
        <v>10</v>
      </c>
      <c r="W176" s="47" t="s">
        <v>9</v>
      </c>
      <c r="X176" s="47" t="s">
        <v>9</v>
      </c>
      <c r="Y176" s="49"/>
      <c r="Z176" s="129" t="s">
        <v>172</v>
      </c>
    </row>
    <row r="177" spans="1:26" ht="14.25" customHeight="1" x14ac:dyDescent="0.3">
      <c r="A177" s="14" t="s">
        <v>56</v>
      </c>
      <c r="B177" s="40" t="s">
        <v>526</v>
      </c>
      <c r="C177" s="50" t="s">
        <v>95</v>
      </c>
      <c r="D177" s="51" t="s">
        <v>10</v>
      </c>
      <c r="E177" s="52" t="s">
        <v>9</v>
      </c>
      <c r="F177" s="71" t="s">
        <v>437</v>
      </c>
      <c r="G177" s="40">
        <v>6</v>
      </c>
      <c r="H177" s="47"/>
      <c r="I177" s="63"/>
      <c r="J177" s="47"/>
      <c r="K177" s="63"/>
      <c r="L177" s="63"/>
      <c r="M177" s="63"/>
      <c r="N177" s="47"/>
      <c r="O177" s="47"/>
      <c r="P177" s="47"/>
      <c r="Q177" s="48"/>
      <c r="R177" s="48"/>
      <c r="S177" s="63"/>
      <c r="T177" s="63"/>
      <c r="U177" s="63"/>
      <c r="V177" s="47"/>
      <c r="W177" s="47"/>
      <c r="X177" s="47"/>
      <c r="Y177" s="49"/>
      <c r="Z177" s="129"/>
    </row>
    <row r="178" spans="1:26" ht="14.25" customHeight="1" x14ac:dyDescent="0.3">
      <c r="A178" s="14" t="s">
        <v>56</v>
      </c>
      <c r="B178" s="40" t="s">
        <v>322</v>
      </c>
      <c r="C178" s="50" t="s">
        <v>97</v>
      </c>
      <c r="D178" s="51" t="s">
        <v>10</v>
      </c>
      <c r="E178" s="52" t="s">
        <v>9</v>
      </c>
      <c r="F178" s="72" t="s">
        <v>438</v>
      </c>
      <c r="G178" s="40"/>
      <c r="H178" s="47">
        <v>22</v>
      </c>
      <c r="I178" s="63"/>
      <c r="J178" s="47"/>
      <c r="K178" s="63">
        <v>22</v>
      </c>
      <c r="L178" s="63"/>
      <c r="M178" s="63">
        <f>SUM(H178:L178)</f>
        <v>44</v>
      </c>
      <c r="N178" s="47" t="s">
        <v>98</v>
      </c>
      <c r="O178" s="47"/>
      <c r="P178" s="47"/>
      <c r="Q178" s="48"/>
      <c r="R178" s="48"/>
      <c r="S178" s="63"/>
      <c r="T178" s="63"/>
      <c r="U178" s="63"/>
      <c r="V178" s="47" t="s">
        <v>10</v>
      </c>
      <c r="W178" s="47" t="s">
        <v>9</v>
      </c>
      <c r="X178" s="47" t="s">
        <v>9</v>
      </c>
      <c r="Y178" s="49"/>
      <c r="Z178" s="129" t="s">
        <v>172</v>
      </c>
    </row>
    <row r="179" spans="1:26" ht="14.25" customHeight="1" x14ac:dyDescent="0.3">
      <c r="A179" s="14" t="s">
        <v>56</v>
      </c>
      <c r="B179" s="40" t="s">
        <v>515</v>
      </c>
      <c r="C179" s="50" t="s">
        <v>95</v>
      </c>
      <c r="D179" s="51" t="s">
        <v>10</v>
      </c>
      <c r="E179" s="52" t="s">
        <v>9</v>
      </c>
      <c r="F179" s="71" t="s">
        <v>439</v>
      </c>
      <c r="G179" s="40">
        <v>3</v>
      </c>
      <c r="H179" s="47"/>
      <c r="I179" s="63"/>
      <c r="J179" s="47"/>
      <c r="K179" s="63"/>
      <c r="L179" s="63"/>
      <c r="M179" s="63"/>
      <c r="N179" s="47"/>
      <c r="O179" s="47"/>
      <c r="P179" s="47"/>
      <c r="Q179" s="48"/>
      <c r="R179" s="48"/>
      <c r="S179" s="63"/>
      <c r="T179" s="63"/>
      <c r="U179" s="63"/>
      <c r="V179" s="47"/>
      <c r="W179" s="47"/>
      <c r="X179" s="47"/>
      <c r="Y179" s="49"/>
      <c r="Z179" s="129"/>
    </row>
    <row r="180" spans="1:26" ht="14.25" customHeight="1" x14ac:dyDescent="0.3">
      <c r="A180" s="14" t="s">
        <v>56</v>
      </c>
      <c r="B180" s="40" t="s">
        <v>323</v>
      </c>
      <c r="C180" s="50" t="s">
        <v>97</v>
      </c>
      <c r="D180" s="51" t="s">
        <v>10</v>
      </c>
      <c r="E180" s="52" t="s">
        <v>9</v>
      </c>
      <c r="F180" s="72" t="s">
        <v>176</v>
      </c>
      <c r="G180" s="40"/>
      <c r="H180" s="47">
        <v>22</v>
      </c>
      <c r="I180" s="63"/>
      <c r="J180" s="47"/>
      <c r="K180" s="63">
        <v>5.5</v>
      </c>
      <c r="L180" s="63"/>
      <c r="M180" s="63">
        <f>SUM(H180:L180)</f>
        <v>27.5</v>
      </c>
      <c r="N180" s="47"/>
      <c r="O180" s="47" t="s">
        <v>98</v>
      </c>
      <c r="P180" s="47"/>
      <c r="Q180" s="48"/>
      <c r="R180" s="48"/>
      <c r="S180" s="63"/>
      <c r="T180" s="63"/>
      <c r="U180" s="63"/>
      <c r="V180" s="47" t="s">
        <v>10</v>
      </c>
      <c r="W180" s="47" t="s">
        <v>9</v>
      </c>
      <c r="X180" s="47" t="s">
        <v>9</v>
      </c>
      <c r="Y180" s="49"/>
      <c r="Z180" s="129" t="s">
        <v>172</v>
      </c>
    </row>
    <row r="181" spans="1:26" ht="14.25" customHeight="1" x14ac:dyDescent="0.3">
      <c r="A181" s="14" t="s">
        <v>56</v>
      </c>
      <c r="B181" s="40" t="s">
        <v>516</v>
      </c>
      <c r="C181" s="50" t="s">
        <v>95</v>
      </c>
      <c r="D181" s="51" t="s">
        <v>10</v>
      </c>
      <c r="E181" s="52" t="s">
        <v>9</v>
      </c>
      <c r="F181" s="71" t="s">
        <v>440</v>
      </c>
      <c r="G181" s="40">
        <v>3</v>
      </c>
      <c r="H181" s="47"/>
      <c r="I181" s="63"/>
      <c r="J181" s="47"/>
      <c r="K181" s="63"/>
      <c r="L181" s="63"/>
      <c r="M181" s="63"/>
      <c r="N181" s="47"/>
      <c r="O181" s="47"/>
      <c r="P181" s="47"/>
      <c r="Q181" s="48"/>
      <c r="R181" s="48"/>
      <c r="S181" s="63"/>
      <c r="T181" s="63"/>
      <c r="U181" s="63"/>
      <c r="V181" s="47"/>
      <c r="W181" s="47"/>
      <c r="X181" s="47"/>
      <c r="Y181" s="49"/>
      <c r="Z181" s="129"/>
    </row>
    <row r="182" spans="1:26" ht="14.25" customHeight="1" x14ac:dyDescent="0.3">
      <c r="A182" s="14" t="s">
        <v>56</v>
      </c>
      <c r="B182" s="40" t="s">
        <v>336</v>
      </c>
      <c r="C182" s="50" t="s">
        <v>97</v>
      </c>
      <c r="D182" s="51" t="s">
        <v>10</v>
      </c>
      <c r="E182" s="52" t="s">
        <v>9</v>
      </c>
      <c r="F182" s="72" t="s">
        <v>210</v>
      </c>
      <c r="G182" s="40"/>
      <c r="H182" s="47">
        <v>22</v>
      </c>
      <c r="I182" s="63"/>
      <c r="J182" s="47"/>
      <c r="K182" s="63"/>
      <c r="L182" s="63"/>
      <c r="M182" s="63">
        <f>SUM(H182:L182)</f>
        <v>22</v>
      </c>
      <c r="N182" s="47"/>
      <c r="O182" s="47" t="s">
        <v>98</v>
      </c>
      <c r="P182" s="47"/>
      <c r="Q182" s="48"/>
      <c r="R182" s="48"/>
      <c r="S182" s="63"/>
      <c r="T182" s="63"/>
      <c r="U182" s="63"/>
      <c r="V182" s="47" t="s">
        <v>10</v>
      </c>
      <c r="W182" s="47" t="s">
        <v>9</v>
      </c>
      <c r="X182" s="47" t="s">
        <v>9</v>
      </c>
      <c r="Y182" s="49"/>
      <c r="Z182" s="129" t="s">
        <v>172</v>
      </c>
    </row>
    <row r="183" spans="1:26" ht="14.25" customHeight="1" x14ac:dyDescent="0.3">
      <c r="A183" s="14" t="s">
        <v>56</v>
      </c>
      <c r="B183" s="40" t="s">
        <v>527</v>
      </c>
      <c r="C183" s="50" t="s">
        <v>95</v>
      </c>
      <c r="D183" s="51" t="s">
        <v>10</v>
      </c>
      <c r="E183" s="52" t="s">
        <v>9</v>
      </c>
      <c r="F183" s="71" t="s">
        <v>441</v>
      </c>
      <c r="G183" s="40">
        <v>6</v>
      </c>
      <c r="H183" s="47"/>
      <c r="I183" s="63"/>
      <c r="J183" s="47"/>
      <c r="K183" s="63"/>
      <c r="L183" s="63"/>
      <c r="M183" s="63"/>
      <c r="N183" s="47"/>
      <c r="O183" s="47"/>
      <c r="P183" s="47"/>
      <c r="Q183" s="48"/>
      <c r="R183" s="48"/>
      <c r="S183" s="63"/>
      <c r="T183" s="63"/>
      <c r="U183" s="63"/>
      <c r="V183" s="47"/>
      <c r="W183" s="47"/>
      <c r="X183" s="47"/>
      <c r="Y183" s="49"/>
      <c r="Z183" s="129"/>
    </row>
    <row r="184" spans="1:26" ht="14.25" customHeight="1" x14ac:dyDescent="0.3">
      <c r="A184" s="14" t="s">
        <v>56</v>
      </c>
      <c r="B184" s="40" t="s">
        <v>345</v>
      </c>
      <c r="C184" s="50" t="s">
        <v>97</v>
      </c>
      <c r="D184" s="51" t="s">
        <v>10</v>
      </c>
      <c r="E184" s="52" t="s">
        <v>9</v>
      </c>
      <c r="F184" s="72" t="s">
        <v>200</v>
      </c>
      <c r="G184" s="40"/>
      <c r="H184" s="47">
        <v>22</v>
      </c>
      <c r="I184" s="63"/>
      <c r="J184" s="47"/>
      <c r="K184" s="63">
        <v>22</v>
      </c>
      <c r="L184" s="63"/>
      <c r="M184" s="63">
        <f>SUM(H184:L184)</f>
        <v>44</v>
      </c>
      <c r="N184" s="47"/>
      <c r="O184" s="47" t="s">
        <v>98</v>
      </c>
      <c r="P184" s="47"/>
      <c r="Q184" s="48"/>
      <c r="R184" s="48"/>
      <c r="S184" s="63"/>
      <c r="T184" s="63"/>
      <c r="U184" s="63"/>
      <c r="V184" s="47" t="s">
        <v>10</v>
      </c>
      <c r="W184" s="47" t="s">
        <v>9</v>
      </c>
      <c r="X184" s="47" t="s">
        <v>9</v>
      </c>
      <c r="Y184" s="49"/>
      <c r="Z184" s="129" t="s">
        <v>172</v>
      </c>
    </row>
    <row r="185" spans="1:26" ht="14.25" customHeight="1" x14ac:dyDescent="0.3">
      <c r="A185" s="14" t="s">
        <v>56</v>
      </c>
      <c r="B185" s="40" t="s">
        <v>517</v>
      </c>
      <c r="C185" s="50" t="s">
        <v>95</v>
      </c>
      <c r="D185" s="51" t="s">
        <v>10</v>
      </c>
      <c r="E185" s="52" t="s">
        <v>9</v>
      </c>
      <c r="F185" s="71" t="s">
        <v>442</v>
      </c>
      <c r="G185" s="40">
        <v>3</v>
      </c>
      <c r="H185" s="47"/>
      <c r="I185" s="63"/>
      <c r="J185" s="47"/>
      <c r="K185" s="63"/>
      <c r="L185" s="63"/>
      <c r="M185" s="63"/>
      <c r="N185" s="47"/>
      <c r="O185" s="47"/>
      <c r="P185" s="47"/>
      <c r="Q185" s="48"/>
      <c r="R185" s="48"/>
      <c r="S185" s="63"/>
      <c r="T185" s="63"/>
      <c r="U185" s="63"/>
      <c r="V185" s="47"/>
      <c r="W185" s="47"/>
      <c r="X185" s="47"/>
      <c r="Y185" s="49"/>
      <c r="Z185" s="129"/>
    </row>
    <row r="186" spans="1:26" ht="14.25" customHeight="1" x14ac:dyDescent="0.3">
      <c r="A186" s="14" t="s">
        <v>56</v>
      </c>
      <c r="B186" s="40" t="s">
        <v>332</v>
      </c>
      <c r="C186" s="50" t="s">
        <v>97</v>
      </c>
      <c r="D186" s="51" t="s">
        <v>10</v>
      </c>
      <c r="E186" s="52" t="s">
        <v>9</v>
      </c>
      <c r="F186" s="72" t="s">
        <v>443</v>
      </c>
      <c r="G186" s="40"/>
      <c r="H186" s="47">
        <v>22</v>
      </c>
      <c r="I186" s="63"/>
      <c r="J186" s="47"/>
      <c r="K186" s="63"/>
      <c r="L186" s="63"/>
      <c r="M186" s="63">
        <f>SUM(H186:L186)</f>
        <v>22</v>
      </c>
      <c r="N186" s="47" t="s">
        <v>98</v>
      </c>
      <c r="O186" s="47"/>
      <c r="P186" s="47"/>
      <c r="Q186" s="48"/>
      <c r="R186" s="48"/>
      <c r="S186" s="63"/>
      <c r="T186" s="63"/>
      <c r="U186" s="63"/>
      <c r="V186" s="47" t="s">
        <v>10</v>
      </c>
      <c r="W186" s="47" t="s">
        <v>9</v>
      </c>
      <c r="X186" s="47" t="s">
        <v>9</v>
      </c>
      <c r="Y186" s="49"/>
      <c r="Z186" s="129" t="s">
        <v>172</v>
      </c>
    </row>
    <row r="187" spans="1:26" ht="14.25" customHeight="1" x14ac:dyDescent="0.3">
      <c r="A187" s="14" t="s">
        <v>56</v>
      </c>
      <c r="B187" s="40" t="s">
        <v>528</v>
      </c>
      <c r="C187" s="50" t="s">
        <v>95</v>
      </c>
      <c r="D187" s="51" t="s">
        <v>10</v>
      </c>
      <c r="E187" s="52" t="s">
        <v>9</v>
      </c>
      <c r="F187" s="71" t="s">
        <v>444</v>
      </c>
      <c r="G187" s="40">
        <v>6</v>
      </c>
      <c r="H187" s="47"/>
      <c r="I187" s="63"/>
      <c r="J187" s="47"/>
      <c r="K187" s="63"/>
      <c r="L187" s="63"/>
      <c r="M187" s="63"/>
      <c r="N187" s="47"/>
      <c r="O187" s="47"/>
      <c r="P187" s="47"/>
      <c r="Q187" s="48"/>
      <c r="R187" s="48"/>
      <c r="S187" s="63"/>
      <c r="T187" s="63"/>
      <c r="U187" s="63"/>
      <c r="V187" s="47"/>
      <c r="W187" s="47"/>
      <c r="X187" s="47"/>
      <c r="Y187" s="49"/>
      <c r="Z187" s="129"/>
    </row>
    <row r="188" spans="1:26" ht="14.25" customHeight="1" x14ac:dyDescent="0.3">
      <c r="A188" s="14" t="s">
        <v>56</v>
      </c>
      <c r="B188" s="40" t="s">
        <v>326</v>
      </c>
      <c r="C188" s="50" t="s">
        <v>97</v>
      </c>
      <c r="D188" s="51" t="s">
        <v>10</v>
      </c>
      <c r="E188" s="52" t="s">
        <v>9</v>
      </c>
      <c r="F188" s="72" t="s">
        <v>182</v>
      </c>
      <c r="G188" s="40"/>
      <c r="H188" s="47">
        <v>22</v>
      </c>
      <c r="I188" s="63">
        <v>22</v>
      </c>
      <c r="J188" s="47"/>
      <c r="K188" s="63"/>
      <c r="L188" s="63"/>
      <c r="M188" s="63">
        <f>SUM(H188:L188)</f>
        <v>44</v>
      </c>
      <c r="N188" s="47"/>
      <c r="O188" s="47" t="s">
        <v>98</v>
      </c>
      <c r="P188" s="47"/>
      <c r="Q188" s="48"/>
      <c r="R188" s="48"/>
      <c r="S188" s="63"/>
      <c r="T188" s="63"/>
      <c r="U188" s="63"/>
      <c r="V188" s="47" t="s">
        <v>10</v>
      </c>
      <c r="W188" s="47" t="s">
        <v>9</v>
      </c>
      <c r="X188" s="47" t="s">
        <v>9</v>
      </c>
      <c r="Y188" s="49"/>
      <c r="Z188" s="129" t="s">
        <v>172</v>
      </c>
    </row>
    <row r="189" spans="1:26" ht="14.25" customHeight="1" x14ac:dyDescent="0.3">
      <c r="A189" s="14" t="s">
        <v>56</v>
      </c>
      <c r="B189" s="40" t="s">
        <v>518</v>
      </c>
      <c r="C189" s="50" t="s">
        <v>95</v>
      </c>
      <c r="D189" s="51" t="s">
        <v>10</v>
      </c>
      <c r="E189" s="52" t="s">
        <v>9</v>
      </c>
      <c r="F189" s="71" t="s">
        <v>445</v>
      </c>
      <c r="G189" s="40">
        <v>3</v>
      </c>
      <c r="H189" s="47"/>
      <c r="I189" s="63"/>
      <c r="J189" s="47"/>
      <c r="K189" s="63"/>
      <c r="L189" s="63"/>
      <c r="M189" s="63"/>
      <c r="N189" s="47"/>
      <c r="O189" s="47"/>
      <c r="P189" s="47"/>
      <c r="Q189" s="48"/>
      <c r="R189" s="48"/>
      <c r="S189" s="63"/>
      <c r="T189" s="63"/>
      <c r="U189" s="63"/>
      <c r="V189" s="47"/>
      <c r="W189" s="47"/>
      <c r="X189" s="47"/>
      <c r="Y189" s="49"/>
      <c r="Z189" s="129"/>
    </row>
    <row r="190" spans="1:26" ht="14.25" customHeight="1" x14ac:dyDescent="0.3">
      <c r="A190" s="14" t="s">
        <v>56</v>
      </c>
      <c r="B190" s="40" t="s">
        <v>328</v>
      </c>
      <c r="C190" s="50" t="s">
        <v>97</v>
      </c>
      <c r="D190" s="51" t="s">
        <v>10</v>
      </c>
      <c r="E190" s="52" t="s">
        <v>9</v>
      </c>
      <c r="F190" s="72" t="s">
        <v>446</v>
      </c>
      <c r="G190" s="40"/>
      <c r="H190" s="47">
        <v>22</v>
      </c>
      <c r="I190" s="63"/>
      <c r="J190" s="47"/>
      <c r="K190" s="63"/>
      <c r="L190" s="63"/>
      <c r="M190" s="63">
        <f>SUM(H190:L190)</f>
        <v>22</v>
      </c>
      <c r="N190" s="47"/>
      <c r="O190" s="47" t="s">
        <v>98</v>
      </c>
      <c r="P190" s="47"/>
      <c r="Q190" s="48"/>
      <c r="R190" s="48"/>
      <c r="S190" s="63"/>
      <c r="T190" s="63"/>
      <c r="U190" s="63"/>
      <c r="V190" s="47" t="s">
        <v>10</v>
      </c>
      <c r="W190" s="47" t="s">
        <v>9</v>
      </c>
      <c r="X190" s="47" t="s">
        <v>9</v>
      </c>
      <c r="Y190" s="49"/>
      <c r="Z190" s="129" t="s">
        <v>172</v>
      </c>
    </row>
    <row r="191" spans="1:26" ht="14.25" customHeight="1" x14ac:dyDescent="0.3">
      <c r="A191" s="14" t="s">
        <v>56</v>
      </c>
      <c r="B191" s="40" t="s">
        <v>519</v>
      </c>
      <c r="C191" s="50" t="s">
        <v>95</v>
      </c>
      <c r="D191" s="51" t="s">
        <v>10</v>
      </c>
      <c r="E191" s="52" t="s">
        <v>9</v>
      </c>
      <c r="F191" s="71" t="s">
        <v>447</v>
      </c>
      <c r="G191" s="40">
        <v>3</v>
      </c>
      <c r="H191" s="47"/>
      <c r="I191" s="63"/>
      <c r="J191" s="47"/>
      <c r="K191" s="63"/>
      <c r="L191" s="63"/>
      <c r="M191" s="63"/>
      <c r="N191" s="47"/>
      <c r="O191" s="47"/>
      <c r="P191" s="47"/>
      <c r="Q191" s="48"/>
      <c r="R191" s="48"/>
      <c r="S191" s="63"/>
      <c r="T191" s="63"/>
      <c r="U191" s="63"/>
      <c r="V191" s="47"/>
      <c r="W191" s="47"/>
      <c r="X191" s="47"/>
      <c r="Y191" s="49"/>
      <c r="Z191" s="129"/>
    </row>
    <row r="192" spans="1:26" ht="14.25" customHeight="1" x14ac:dyDescent="0.3">
      <c r="A192" s="14" t="s">
        <v>56</v>
      </c>
      <c r="B192" s="40" t="s">
        <v>335</v>
      </c>
      <c r="C192" s="50" t="s">
        <v>97</v>
      </c>
      <c r="D192" s="51" t="s">
        <v>10</v>
      </c>
      <c r="E192" s="52" t="s">
        <v>9</v>
      </c>
      <c r="F192" s="72" t="s">
        <v>448</v>
      </c>
      <c r="G192" s="40"/>
      <c r="H192" s="47">
        <v>22</v>
      </c>
      <c r="I192" s="63"/>
      <c r="J192" s="47"/>
      <c r="K192" s="63"/>
      <c r="L192" s="63"/>
      <c r="M192" s="63">
        <f>SUM(H192:L192)</f>
        <v>22</v>
      </c>
      <c r="N192" s="47"/>
      <c r="O192" s="47" t="s">
        <v>98</v>
      </c>
      <c r="P192" s="47"/>
      <c r="Q192" s="48"/>
      <c r="R192" s="48"/>
      <c r="S192" s="63"/>
      <c r="T192" s="63"/>
      <c r="U192" s="63"/>
      <c r="V192" s="47" t="s">
        <v>10</v>
      </c>
      <c r="W192" s="47" t="s">
        <v>9</v>
      </c>
      <c r="X192" s="47" t="s">
        <v>9</v>
      </c>
      <c r="Y192" s="49"/>
      <c r="Z192" s="129" t="s">
        <v>172</v>
      </c>
    </row>
    <row r="193" spans="1:26" ht="14.25" customHeight="1" x14ac:dyDescent="0.3">
      <c r="A193" s="14" t="s">
        <v>56</v>
      </c>
      <c r="B193" s="40" t="s">
        <v>520</v>
      </c>
      <c r="C193" s="50" t="s">
        <v>95</v>
      </c>
      <c r="D193" s="51" t="s">
        <v>10</v>
      </c>
      <c r="E193" s="52" t="s">
        <v>9</v>
      </c>
      <c r="F193" s="71" t="s">
        <v>449</v>
      </c>
      <c r="G193" s="40">
        <v>3</v>
      </c>
      <c r="H193" s="47"/>
      <c r="I193" s="63"/>
      <c r="J193" s="47"/>
      <c r="K193" s="63"/>
      <c r="L193" s="63"/>
      <c r="M193" s="63"/>
      <c r="N193" s="47"/>
      <c r="O193" s="47"/>
      <c r="P193" s="47"/>
      <c r="Q193" s="48"/>
      <c r="R193" s="48"/>
      <c r="S193" s="63"/>
      <c r="T193" s="63"/>
      <c r="U193" s="63"/>
      <c r="V193" s="47"/>
      <c r="W193" s="47"/>
      <c r="X193" s="47"/>
      <c r="Y193" s="49"/>
      <c r="Z193" s="129"/>
    </row>
    <row r="194" spans="1:26" ht="14.25" customHeight="1" x14ac:dyDescent="0.3">
      <c r="A194" s="14" t="s">
        <v>56</v>
      </c>
      <c r="B194" s="40" t="s">
        <v>331</v>
      </c>
      <c r="C194" s="50" t="s">
        <v>97</v>
      </c>
      <c r="D194" s="51" t="s">
        <v>10</v>
      </c>
      <c r="E194" s="52" t="s">
        <v>9</v>
      </c>
      <c r="F194" s="72" t="s">
        <v>450</v>
      </c>
      <c r="G194" s="40"/>
      <c r="H194" s="47">
        <v>22</v>
      </c>
      <c r="I194" s="63"/>
      <c r="J194" s="47"/>
      <c r="K194" s="63"/>
      <c r="L194" s="63"/>
      <c r="M194" s="63">
        <f>SUM(H194:L194)</f>
        <v>22</v>
      </c>
      <c r="N194" s="47"/>
      <c r="O194" s="47" t="s">
        <v>98</v>
      </c>
      <c r="P194" s="47"/>
      <c r="Q194" s="48"/>
      <c r="R194" s="48"/>
      <c r="S194" s="63"/>
      <c r="T194" s="63"/>
      <c r="U194" s="63"/>
      <c r="V194" s="47" t="s">
        <v>10</v>
      </c>
      <c r="W194" s="47" t="s">
        <v>9</v>
      </c>
      <c r="X194" s="47" t="s">
        <v>9</v>
      </c>
      <c r="Y194" s="49"/>
      <c r="Z194" s="129" t="s">
        <v>172</v>
      </c>
    </row>
    <row r="195" spans="1:26" ht="14.25" customHeight="1" x14ac:dyDescent="0.3">
      <c r="A195" s="14" t="s">
        <v>56</v>
      </c>
      <c r="B195" s="40" t="s">
        <v>522</v>
      </c>
      <c r="C195" s="50" t="s">
        <v>95</v>
      </c>
      <c r="D195" s="51" t="s">
        <v>10</v>
      </c>
      <c r="E195" s="52" t="s">
        <v>9</v>
      </c>
      <c r="F195" s="71" t="s">
        <v>451</v>
      </c>
      <c r="G195" s="40">
        <v>3</v>
      </c>
      <c r="H195" s="47"/>
      <c r="I195" s="63"/>
      <c r="J195" s="47"/>
      <c r="K195" s="63"/>
      <c r="L195" s="63"/>
      <c r="M195" s="63"/>
      <c r="N195" s="47"/>
      <c r="O195" s="47"/>
      <c r="P195" s="47"/>
      <c r="Q195" s="48"/>
      <c r="R195" s="48"/>
      <c r="S195" s="63"/>
      <c r="T195" s="63"/>
      <c r="U195" s="63"/>
      <c r="V195" s="47"/>
      <c r="W195" s="47"/>
      <c r="X195" s="47"/>
      <c r="Y195" s="49"/>
      <c r="Z195" s="129"/>
    </row>
    <row r="196" spans="1:26" ht="14.25" customHeight="1" x14ac:dyDescent="0.3">
      <c r="A196" s="14" t="s">
        <v>56</v>
      </c>
      <c r="B196" s="40" t="s">
        <v>330</v>
      </c>
      <c r="C196" s="50" t="s">
        <v>97</v>
      </c>
      <c r="D196" s="51" t="s">
        <v>10</v>
      </c>
      <c r="E196" s="52" t="s">
        <v>9</v>
      </c>
      <c r="F196" s="72" t="s">
        <v>190</v>
      </c>
      <c r="G196" s="40"/>
      <c r="H196" s="47">
        <v>22</v>
      </c>
      <c r="I196" s="63"/>
      <c r="J196" s="47"/>
      <c r="K196" s="63">
        <v>5.5</v>
      </c>
      <c r="L196" s="63"/>
      <c r="M196" s="63">
        <f>SUM(H196:L196)</f>
        <v>27.5</v>
      </c>
      <c r="N196" s="47"/>
      <c r="O196" s="47" t="s">
        <v>98</v>
      </c>
      <c r="P196" s="47"/>
      <c r="Q196" s="48"/>
      <c r="R196" s="48"/>
      <c r="S196" s="63"/>
      <c r="T196" s="63"/>
      <c r="U196" s="63"/>
      <c r="V196" s="47" t="s">
        <v>10</v>
      </c>
      <c r="W196" s="47" t="s">
        <v>9</v>
      </c>
      <c r="X196" s="47" t="s">
        <v>9</v>
      </c>
      <c r="Y196" s="49"/>
      <c r="Z196" s="129" t="s">
        <v>172</v>
      </c>
    </row>
    <row r="197" spans="1:26" ht="14.25" customHeight="1" x14ac:dyDescent="0.3">
      <c r="A197" s="14" t="s">
        <v>56</v>
      </c>
      <c r="B197" s="40" t="s">
        <v>521</v>
      </c>
      <c r="C197" s="50" t="s">
        <v>95</v>
      </c>
      <c r="D197" s="51" t="s">
        <v>10</v>
      </c>
      <c r="E197" s="52" t="s">
        <v>9</v>
      </c>
      <c r="F197" s="71" t="s">
        <v>452</v>
      </c>
      <c r="G197" s="40">
        <v>3</v>
      </c>
      <c r="H197" s="47"/>
      <c r="I197" s="63"/>
      <c r="J197" s="47"/>
      <c r="K197" s="63"/>
      <c r="L197" s="63"/>
      <c r="M197" s="63"/>
      <c r="N197" s="47"/>
      <c r="O197" s="47"/>
      <c r="P197" s="47"/>
      <c r="Q197" s="48"/>
      <c r="R197" s="48"/>
      <c r="S197" s="63"/>
      <c r="T197" s="63"/>
      <c r="U197" s="63"/>
      <c r="V197" s="47"/>
      <c r="W197" s="47"/>
      <c r="X197" s="47"/>
      <c r="Y197" s="49"/>
      <c r="Z197" s="129"/>
    </row>
    <row r="198" spans="1:26" ht="14.25" customHeight="1" x14ac:dyDescent="0.3">
      <c r="A198" s="14" t="s">
        <v>56</v>
      </c>
      <c r="B198" s="40" t="s">
        <v>338</v>
      </c>
      <c r="C198" s="50" t="s">
        <v>97</v>
      </c>
      <c r="D198" s="51" t="s">
        <v>10</v>
      </c>
      <c r="E198" s="52" t="s">
        <v>9</v>
      </c>
      <c r="F198" s="72" t="s">
        <v>453</v>
      </c>
      <c r="G198" s="40"/>
      <c r="H198" s="47">
        <v>22</v>
      </c>
      <c r="I198" s="63"/>
      <c r="J198" s="47"/>
      <c r="K198" s="63"/>
      <c r="L198" s="63"/>
      <c r="M198" s="63">
        <f>SUM(H198:L198)</f>
        <v>22</v>
      </c>
      <c r="N198" s="47"/>
      <c r="O198" s="47" t="s">
        <v>98</v>
      </c>
      <c r="P198" s="47"/>
      <c r="Q198" s="48"/>
      <c r="R198" s="48"/>
      <c r="S198" s="63"/>
      <c r="T198" s="63"/>
      <c r="U198" s="63"/>
      <c r="V198" s="47" t="s">
        <v>10</v>
      </c>
      <c r="W198" s="47" t="s">
        <v>9</v>
      </c>
      <c r="X198" s="47" t="s">
        <v>9</v>
      </c>
      <c r="Y198" s="49"/>
      <c r="Z198" s="129" t="s">
        <v>172</v>
      </c>
    </row>
    <row r="199" spans="1:26" ht="14.25" customHeight="1" x14ac:dyDescent="0.3">
      <c r="A199" s="14" t="s">
        <v>56</v>
      </c>
      <c r="B199" s="40" t="s">
        <v>523</v>
      </c>
      <c r="C199" s="50" t="s">
        <v>95</v>
      </c>
      <c r="D199" s="51" t="s">
        <v>10</v>
      </c>
      <c r="E199" s="52" t="s">
        <v>9</v>
      </c>
      <c r="F199" s="71" t="s">
        <v>454</v>
      </c>
      <c r="G199" s="40">
        <v>3</v>
      </c>
      <c r="H199" s="47"/>
      <c r="I199" s="63"/>
      <c r="J199" s="47"/>
      <c r="K199" s="63"/>
      <c r="L199" s="63"/>
      <c r="M199" s="63"/>
      <c r="N199" s="47"/>
      <c r="O199" s="47"/>
      <c r="P199" s="47"/>
      <c r="Q199" s="48"/>
      <c r="R199" s="48"/>
      <c r="S199" s="63"/>
      <c r="T199" s="63"/>
      <c r="U199" s="63"/>
      <c r="V199" s="47"/>
      <c r="W199" s="47"/>
      <c r="X199" s="47"/>
      <c r="Y199" s="49"/>
      <c r="Z199" s="129"/>
    </row>
    <row r="200" spans="1:26" ht="14.25" customHeight="1" x14ac:dyDescent="0.3">
      <c r="A200" s="14" t="s">
        <v>56</v>
      </c>
      <c r="B200" s="40" t="s">
        <v>340</v>
      </c>
      <c r="C200" s="50" t="s">
        <v>97</v>
      </c>
      <c r="D200" s="51" t="s">
        <v>10</v>
      </c>
      <c r="E200" s="52" t="s">
        <v>9</v>
      </c>
      <c r="F200" s="72" t="s">
        <v>455</v>
      </c>
      <c r="G200" s="40"/>
      <c r="H200" s="47">
        <v>22</v>
      </c>
      <c r="I200" s="63"/>
      <c r="J200" s="47"/>
      <c r="K200" s="63">
        <v>16.5</v>
      </c>
      <c r="L200" s="63"/>
      <c r="M200" s="63">
        <f>SUM(H200:L200)</f>
        <v>38.5</v>
      </c>
      <c r="N200" s="47"/>
      <c r="O200" s="47" t="s">
        <v>98</v>
      </c>
      <c r="P200" s="47"/>
      <c r="Q200" s="48"/>
      <c r="R200" s="48"/>
      <c r="S200" s="63"/>
      <c r="T200" s="63"/>
      <c r="U200" s="63"/>
      <c r="V200" s="47" t="s">
        <v>10</v>
      </c>
      <c r="W200" s="47" t="s">
        <v>9</v>
      </c>
      <c r="X200" s="47" t="s">
        <v>9</v>
      </c>
      <c r="Y200" s="49"/>
      <c r="Z200" s="129" t="s">
        <v>172</v>
      </c>
    </row>
    <row r="201" spans="1:26" ht="14.25" customHeight="1" x14ac:dyDescent="0.3">
      <c r="A201" s="14" t="s">
        <v>56</v>
      </c>
      <c r="B201" s="40" t="s">
        <v>524</v>
      </c>
      <c r="C201" s="50" t="s">
        <v>95</v>
      </c>
      <c r="D201" s="51" t="s">
        <v>10</v>
      </c>
      <c r="E201" s="52" t="s">
        <v>9</v>
      </c>
      <c r="F201" s="71" t="s">
        <v>456</v>
      </c>
      <c r="G201" s="40">
        <v>3</v>
      </c>
      <c r="H201" s="47"/>
      <c r="I201" s="63"/>
      <c r="J201" s="47"/>
      <c r="K201" s="63"/>
      <c r="L201" s="63"/>
      <c r="M201" s="63"/>
      <c r="N201" s="47"/>
      <c r="O201" s="47"/>
      <c r="P201" s="47"/>
      <c r="Q201" s="48"/>
      <c r="R201" s="48"/>
      <c r="S201" s="63"/>
      <c r="T201" s="63"/>
      <c r="U201" s="63"/>
      <c r="V201" s="47"/>
      <c r="W201" s="47"/>
      <c r="X201" s="47"/>
      <c r="Y201" s="49"/>
      <c r="Z201" s="129"/>
    </row>
    <row r="202" spans="1:26" ht="14.25" customHeight="1" x14ac:dyDescent="0.3">
      <c r="A202" s="14" t="s">
        <v>56</v>
      </c>
      <c r="B202" s="40" t="s">
        <v>341</v>
      </c>
      <c r="C202" s="50" t="s">
        <v>97</v>
      </c>
      <c r="D202" s="51" t="s">
        <v>10</v>
      </c>
      <c r="E202" s="52" t="s">
        <v>9</v>
      </c>
      <c r="F202" s="72" t="s">
        <v>220</v>
      </c>
      <c r="G202" s="40"/>
      <c r="H202" s="47">
        <v>24</v>
      </c>
      <c r="I202" s="63"/>
      <c r="J202" s="47"/>
      <c r="K202" s="63"/>
      <c r="L202" s="63"/>
      <c r="M202" s="63">
        <f>SUM(H202:L202)</f>
        <v>24</v>
      </c>
      <c r="N202" s="47"/>
      <c r="O202" s="47" t="s">
        <v>98</v>
      </c>
      <c r="P202" s="47"/>
      <c r="Q202" s="48"/>
      <c r="R202" s="48"/>
      <c r="S202" s="63"/>
      <c r="T202" s="63"/>
      <c r="U202" s="63"/>
      <c r="V202" s="47" t="s">
        <v>10</v>
      </c>
      <c r="W202" s="47" t="s">
        <v>9</v>
      </c>
      <c r="X202" s="47" t="s">
        <v>9</v>
      </c>
      <c r="Y202" s="49"/>
      <c r="Z202" s="129" t="s">
        <v>172</v>
      </c>
    </row>
    <row r="203" spans="1:26" ht="14.25" customHeight="1" x14ac:dyDescent="0.3">
      <c r="A203" s="1" t="s">
        <v>56</v>
      </c>
      <c r="B203" s="40" t="s">
        <v>525</v>
      </c>
      <c r="C203" s="50" t="s">
        <v>95</v>
      </c>
      <c r="D203" s="51" t="s">
        <v>10</v>
      </c>
      <c r="E203" s="52" t="s">
        <v>9</v>
      </c>
      <c r="F203" s="74" t="s">
        <v>457</v>
      </c>
      <c r="G203" s="22">
        <v>3</v>
      </c>
      <c r="H203" s="22"/>
      <c r="I203" s="22"/>
      <c r="J203" s="47"/>
      <c r="K203" s="22"/>
      <c r="L203" s="63"/>
      <c r="M203" s="63"/>
      <c r="N203" s="47"/>
      <c r="O203" s="47"/>
      <c r="P203" s="47"/>
      <c r="Q203" s="48"/>
      <c r="R203" s="48"/>
      <c r="S203" s="63"/>
      <c r="T203" s="63"/>
      <c r="U203" s="63"/>
      <c r="V203" s="47"/>
      <c r="W203" s="47"/>
      <c r="X203" s="47"/>
      <c r="Y203" s="49"/>
      <c r="Z203" s="129"/>
    </row>
    <row r="204" spans="1:26" ht="14.25" customHeight="1" x14ac:dyDescent="0.3">
      <c r="A204" s="1" t="s">
        <v>56</v>
      </c>
      <c r="B204" s="40" t="s">
        <v>525</v>
      </c>
      <c r="C204" s="50" t="s">
        <v>95</v>
      </c>
      <c r="D204" s="51" t="s">
        <v>10</v>
      </c>
      <c r="E204" s="52" t="s">
        <v>9</v>
      </c>
      <c r="F204" s="75" t="s">
        <v>458</v>
      </c>
      <c r="G204" s="22">
        <v>6</v>
      </c>
      <c r="H204" s="47"/>
      <c r="I204" s="63"/>
      <c r="J204" s="47"/>
      <c r="K204" s="63"/>
      <c r="L204" s="63"/>
      <c r="M204" s="63"/>
      <c r="N204" s="47"/>
      <c r="O204" s="47"/>
      <c r="P204" s="47"/>
      <c r="Q204" s="48"/>
      <c r="R204" s="48"/>
      <c r="S204" s="63"/>
      <c r="T204" s="63"/>
      <c r="U204" s="63"/>
      <c r="V204" s="47"/>
      <c r="W204" s="47"/>
      <c r="X204" s="47"/>
      <c r="Y204" s="49"/>
      <c r="Z204" s="129" t="s">
        <v>172</v>
      </c>
    </row>
    <row r="205" spans="1:26" x14ac:dyDescent="0.3">
      <c r="B205" s="286" t="s">
        <v>165</v>
      </c>
      <c r="C205" s="286"/>
      <c r="D205" s="286"/>
      <c r="E205" s="286"/>
      <c r="F205" s="286"/>
      <c r="G205" s="65">
        <v>30</v>
      </c>
      <c r="H205" s="25"/>
      <c r="I205" s="25"/>
      <c r="J205" s="25"/>
      <c r="K205" s="25"/>
      <c r="L205" s="25"/>
      <c r="M205" s="67">
        <f>SUM(M151:M153,M156,M162:M164,M178:M180)</f>
        <v>222.75</v>
      </c>
      <c r="N205" s="25"/>
      <c r="O205" s="34" t="s">
        <v>98</v>
      </c>
      <c r="P205" s="25"/>
      <c r="Q205" s="25"/>
      <c r="R205" s="25"/>
      <c r="S205" s="25"/>
      <c r="T205" s="25"/>
      <c r="U205" s="25"/>
      <c r="V205" s="25"/>
      <c r="W205" s="25"/>
      <c r="X205" s="25"/>
      <c r="Y205" s="25"/>
      <c r="Z205" s="129" t="s">
        <v>172</v>
      </c>
    </row>
    <row r="206" spans="1:26" x14ac:dyDescent="0.3">
      <c r="B206" s="68"/>
      <c r="C206" s="68"/>
      <c r="D206" s="68"/>
      <c r="E206" s="68"/>
      <c r="F206" s="68"/>
      <c r="G206" s="69"/>
      <c r="M206" s="38" t="s">
        <v>124</v>
      </c>
    </row>
    <row r="208" spans="1:26" ht="17.399999999999999" x14ac:dyDescent="0.35">
      <c r="A208" s="39" t="s">
        <v>53</v>
      </c>
      <c r="B208" s="10" t="s">
        <v>54</v>
      </c>
      <c r="C208" s="11" t="s">
        <v>55</v>
      </c>
      <c r="D208" s="11" t="s">
        <v>56</v>
      </c>
      <c r="E208" s="11" t="s">
        <v>57</v>
      </c>
      <c r="F208" s="11"/>
    </row>
    <row r="210" spans="1:72" ht="19.8" x14ac:dyDescent="0.4">
      <c r="A210" s="12" t="s">
        <v>223</v>
      </c>
      <c r="B210" s="297" t="s">
        <v>224</v>
      </c>
      <c r="C210" s="297"/>
      <c r="D210" s="13"/>
      <c r="E210" s="13"/>
    </row>
    <row r="212" spans="1:72" ht="16.5" customHeight="1" x14ac:dyDescent="0.3">
      <c r="A212" s="291" t="s">
        <v>60</v>
      </c>
      <c r="B212" s="291" t="s">
        <v>61</v>
      </c>
      <c r="C212" s="298" t="s">
        <v>62</v>
      </c>
      <c r="D212" s="298"/>
      <c r="E212" s="298"/>
      <c r="F212" s="290" t="s">
        <v>63</v>
      </c>
      <c r="G212" s="291" t="s">
        <v>64</v>
      </c>
      <c r="H212" s="294" t="s">
        <v>66</v>
      </c>
      <c r="I212" s="294"/>
      <c r="J212" s="294"/>
      <c r="K212" s="294"/>
      <c r="L212" s="294"/>
      <c r="M212" s="294"/>
      <c r="N212" s="294" t="s">
        <v>67</v>
      </c>
      <c r="O212" s="294"/>
      <c r="P212" s="294"/>
      <c r="Q212" s="294"/>
      <c r="R212" s="294"/>
      <c r="S212" s="294"/>
      <c r="T212" s="294"/>
      <c r="U212" s="294"/>
      <c r="V212" s="296" t="s">
        <v>68</v>
      </c>
      <c r="W212" s="296"/>
      <c r="X212" s="296"/>
      <c r="Y212" s="291" t="s">
        <v>69</v>
      </c>
      <c r="Z212" s="327" t="s">
        <v>70</v>
      </c>
    </row>
    <row r="213" spans="1:72" ht="13.5" customHeight="1" x14ac:dyDescent="0.3">
      <c r="A213" s="291"/>
      <c r="B213" s="291"/>
      <c r="C213" s="298"/>
      <c r="D213" s="298"/>
      <c r="E213" s="298"/>
      <c r="F213" s="290"/>
      <c r="G213" s="291"/>
      <c r="H213" s="294"/>
      <c r="I213" s="294"/>
      <c r="J213" s="294"/>
      <c r="K213" s="294"/>
      <c r="L213" s="294"/>
      <c r="M213" s="294"/>
      <c r="N213" s="294" t="s">
        <v>71</v>
      </c>
      <c r="O213" s="294"/>
      <c r="P213" s="294"/>
      <c r="Q213" s="294"/>
      <c r="R213" s="294"/>
      <c r="S213" s="294"/>
      <c r="T213" s="295" t="s">
        <v>72</v>
      </c>
      <c r="U213" s="295"/>
      <c r="V213" s="291" t="s">
        <v>73</v>
      </c>
      <c r="W213" s="291" t="s">
        <v>74</v>
      </c>
      <c r="X213" s="291" t="s">
        <v>75</v>
      </c>
      <c r="Y213" s="291"/>
      <c r="Z213" s="327"/>
    </row>
    <row r="214" spans="1:72" ht="16.5" customHeight="1" x14ac:dyDescent="0.3">
      <c r="A214" s="291"/>
      <c r="B214" s="291"/>
      <c r="C214" s="298"/>
      <c r="D214" s="298"/>
      <c r="E214" s="298"/>
      <c r="F214" s="290"/>
      <c r="G214" s="291"/>
      <c r="H214" s="290" t="s">
        <v>76</v>
      </c>
      <c r="I214" s="290" t="s">
        <v>77</v>
      </c>
      <c r="J214" s="291" t="s">
        <v>78</v>
      </c>
      <c r="K214" s="290" t="s">
        <v>79</v>
      </c>
      <c r="L214" s="291" t="s">
        <v>80</v>
      </c>
      <c r="M214" s="291" t="s">
        <v>81</v>
      </c>
      <c r="N214" s="292" t="s">
        <v>82</v>
      </c>
      <c r="O214" s="292"/>
      <c r="P214" s="292"/>
      <c r="Q214" s="291" t="s">
        <v>83</v>
      </c>
      <c r="R214" s="291" t="s">
        <v>84</v>
      </c>
      <c r="S214" s="291" t="s">
        <v>85</v>
      </c>
      <c r="T214" s="291" t="s">
        <v>86</v>
      </c>
      <c r="U214" s="291" t="s">
        <v>84</v>
      </c>
      <c r="V214" s="291"/>
      <c r="W214" s="291"/>
      <c r="X214" s="291"/>
      <c r="Y214" s="291"/>
      <c r="Z214" s="327"/>
    </row>
    <row r="215" spans="1:72" ht="14.25" customHeight="1" x14ac:dyDescent="0.3">
      <c r="A215" s="291"/>
      <c r="B215" s="291"/>
      <c r="C215" s="287" t="s">
        <v>87</v>
      </c>
      <c r="D215" s="288" t="s">
        <v>88</v>
      </c>
      <c r="E215" s="288" t="s">
        <v>89</v>
      </c>
      <c r="F215" s="290"/>
      <c r="G215" s="291"/>
      <c r="H215" s="290"/>
      <c r="I215" s="290"/>
      <c r="J215" s="291"/>
      <c r="K215" s="290"/>
      <c r="L215" s="291"/>
      <c r="M215" s="291"/>
      <c r="N215" s="289" t="s">
        <v>90</v>
      </c>
      <c r="O215" s="290" t="s">
        <v>91</v>
      </c>
      <c r="P215" s="291" t="s">
        <v>92</v>
      </c>
      <c r="Q215" s="291"/>
      <c r="R215" s="291"/>
      <c r="S215" s="291"/>
      <c r="T215" s="291"/>
      <c r="U215" s="291"/>
      <c r="V215" s="291"/>
      <c r="W215" s="291"/>
      <c r="X215" s="291"/>
      <c r="Y215" s="291"/>
      <c r="Z215" s="327"/>
    </row>
    <row r="216" spans="1:72" ht="27" customHeight="1" x14ac:dyDescent="0.3">
      <c r="A216" s="291"/>
      <c r="B216" s="291"/>
      <c r="C216" s="287"/>
      <c r="D216" s="288"/>
      <c r="E216" s="288"/>
      <c r="F216" s="290"/>
      <c r="G216" s="291"/>
      <c r="H216" s="290"/>
      <c r="I216" s="290"/>
      <c r="J216" s="291"/>
      <c r="K216" s="290"/>
      <c r="L216" s="291"/>
      <c r="M216" s="291"/>
      <c r="N216" s="289"/>
      <c r="O216" s="289"/>
      <c r="P216" s="289"/>
      <c r="Q216" s="291"/>
      <c r="R216" s="291"/>
      <c r="S216" s="291"/>
      <c r="T216" s="291"/>
      <c r="U216" s="291"/>
      <c r="V216" s="291"/>
      <c r="W216" s="291"/>
      <c r="X216" s="291"/>
      <c r="Y216" s="291"/>
      <c r="Z216" s="327"/>
    </row>
    <row r="217" spans="1:72" s="14" customFormat="1" ht="14.25" customHeight="1" x14ac:dyDescent="0.25">
      <c r="A217" s="14" t="s">
        <v>57</v>
      </c>
      <c r="B217" s="14" t="s">
        <v>501</v>
      </c>
      <c r="C217" s="16" t="s">
        <v>135</v>
      </c>
      <c r="D217" s="17" t="s">
        <v>9</v>
      </c>
      <c r="E217" s="17" t="s">
        <v>9</v>
      </c>
      <c r="F217" s="144" t="s">
        <v>136</v>
      </c>
      <c r="G217" s="145">
        <v>30</v>
      </c>
      <c r="Z217" s="146"/>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s="130"/>
    </row>
    <row r="218" spans="1:72" s="25" customFormat="1" ht="14.25" customHeight="1" x14ac:dyDescent="0.3">
      <c r="A218" s="14" t="s">
        <v>57</v>
      </c>
      <c r="B218" s="15" t="s">
        <v>506</v>
      </c>
      <c r="C218" s="16" t="s">
        <v>97</v>
      </c>
      <c r="D218" s="17" t="s">
        <v>9</v>
      </c>
      <c r="E218" s="17" t="s">
        <v>9</v>
      </c>
      <c r="F218" s="144" t="s">
        <v>136</v>
      </c>
      <c r="G218" s="15"/>
      <c r="H218" s="22"/>
      <c r="I218" s="28"/>
      <c r="J218" s="22"/>
      <c r="K218" s="28"/>
      <c r="L218" s="28" t="s">
        <v>137</v>
      </c>
      <c r="M218" s="28">
        <v>250</v>
      </c>
      <c r="N218" s="22"/>
      <c r="O218" s="22"/>
      <c r="P218" s="22" t="s">
        <v>98</v>
      </c>
      <c r="Q218" s="23" t="s">
        <v>121</v>
      </c>
      <c r="R218" s="23"/>
      <c r="S218" s="28"/>
      <c r="T218" s="28"/>
      <c r="U218" s="28"/>
      <c r="V218" s="22" t="s">
        <v>10</v>
      </c>
      <c r="W218" s="22" t="s">
        <v>9</v>
      </c>
      <c r="X218" s="22" t="s">
        <v>10</v>
      </c>
      <c r="Y218" s="14"/>
      <c r="Z218" s="129" t="s">
        <v>172</v>
      </c>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row>
    <row r="219" spans="1:72" x14ac:dyDescent="0.3">
      <c r="B219" s="286" t="s">
        <v>165</v>
      </c>
      <c r="C219" s="286"/>
      <c r="D219" s="286"/>
      <c r="E219" s="286"/>
      <c r="F219" s="286"/>
      <c r="G219" s="65">
        <v>30</v>
      </c>
      <c r="H219" s="66"/>
      <c r="I219" s="66"/>
      <c r="J219" s="66"/>
      <c r="K219" s="66"/>
      <c r="L219" s="28">
        <v>20</v>
      </c>
      <c r="M219" s="78">
        <v>250</v>
      </c>
      <c r="N219" s="25"/>
      <c r="O219" s="25"/>
      <c r="P219" s="25"/>
      <c r="Q219" s="25"/>
      <c r="R219" s="25"/>
      <c r="S219" s="25"/>
      <c r="T219" s="25"/>
      <c r="U219" s="25"/>
      <c r="V219" s="25"/>
      <c r="W219" s="25"/>
      <c r="X219" s="25"/>
      <c r="Y219" s="25"/>
      <c r="Z219" s="129"/>
    </row>
  </sheetData>
  <mergeCells count="209">
    <mergeCell ref="B219:F219"/>
    <mergeCell ref="C215:C216"/>
    <mergeCell ref="D215:D216"/>
    <mergeCell ref="E215:E216"/>
    <mergeCell ref="N215:N216"/>
    <mergeCell ref="O215:O216"/>
    <mergeCell ref="P215:P216"/>
    <mergeCell ref="N214:P214"/>
    <mergeCell ref="Q214:Q216"/>
    <mergeCell ref="R214:R216"/>
    <mergeCell ref="S214:S216"/>
    <mergeCell ref="H214:H216"/>
    <mergeCell ref="I214:I216"/>
    <mergeCell ref="J214:J216"/>
    <mergeCell ref="K214:K216"/>
    <mergeCell ref="L214:L216"/>
    <mergeCell ref="M214:M216"/>
    <mergeCell ref="Z212:Z216"/>
    <mergeCell ref="N213:S213"/>
    <mergeCell ref="T213:U213"/>
    <mergeCell ref="V213:V216"/>
    <mergeCell ref="W213:W216"/>
    <mergeCell ref="X213:X216"/>
    <mergeCell ref="T214:T216"/>
    <mergeCell ref="U214:U216"/>
    <mergeCell ref="N212:U212"/>
    <mergeCell ref="V212:X212"/>
    <mergeCell ref="Y212:Y216"/>
    <mergeCell ref="B205:F205"/>
    <mergeCell ref="B210:C210"/>
    <mergeCell ref="A212:A216"/>
    <mergeCell ref="B212:B216"/>
    <mergeCell ref="C212:E214"/>
    <mergeCell ref="F212:F216"/>
    <mergeCell ref="G212:G216"/>
    <mergeCell ref="H212:M213"/>
    <mergeCell ref="C147:C148"/>
    <mergeCell ref="D147:D148"/>
    <mergeCell ref="E147:E148"/>
    <mergeCell ref="Z144:Z148"/>
    <mergeCell ref="N145:S145"/>
    <mergeCell ref="T145:U145"/>
    <mergeCell ref="V145:V148"/>
    <mergeCell ref="W145:W148"/>
    <mergeCell ref="X145:X148"/>
    <mergeCell ref="T146:T148"/>
    <mergeCell ref="U146:U148"/>
    <mergeCell ref="N144:U144"/>
    <mergeCell ref="V144:X144"/>
    <mergeCell ref="Y144:Y148"/>
    <mergeCell ref="N147:N148"/>
    <mergeCell ref="O147:O148"/>
    <mergeCell ref="P147:P148"/>
    <mergeCell ref="N146:P146"/>
    <mergeCell ref="Q146:Q148"/>
    <mergeCell ref="R146:R148"/>
    <mergeCell ref="S146:S148"/>
    <mergeCell ref="B137:F137"/>
    <mergeCell ref="B142:C142"/>
    <mergeCell ref="A144:A148"/>
    <mergeCell ref="B144:B148"/>
    <mergeCell ref="C144:E146"/>
    <mergeCell ref="F144:F148"/>
    <mergeCell ref="G144:G148"/>
    <mergeCell ref="H144:M145"/>
    <mergeCell ref="C93:C94"/>
    <mergeCell ref="D93:D94"/>
    <mergeCell ref="E93:E94"/>
    <mergeCell ref="H146:H148"/>
    <mergeCell ref="I146:I148"/>
    <mergeCell ref="J146:J148"/>
    <mergeCell ref="K146:K148"/>
    <mergeCell ref="L146:L148"/>
    <mergeCell ref="M146:M148"/>
    <mergeCell ref="Z90:Z94"/>
    <mergeCell ref="N91:S91"/>
    <mergeCell ref="T91:U91"/>
    <mergeCell ref="V91:V94"/>
    <mergeCell ref="W91:W94"/>
    <mergeCell ref="X91:X94"/>
    <mergeCell ref="T92:T94"/>
    <mergeCell ref="U92:U94"/>
    <mergeCell ref="N90:U90"/>
    <mergeCell ref="V90:X90"/>
    <mergeCell ref="Y90:Y94"/>
    <mergeCell ref="N93:N94"/>
    <mergeCell ref="O93:O94"/>
    <mergeCell ref="P93:P94"/>
    <mergeCell ref="N92:P92"/>
    <mergeCell ref="Q92:Q94"/>
    <mergeCell ref="R92:R94"/>
    <mergeCell ref="S92:S94"/>
    <mergeCell ref="A90:A94"/>
    <mergeCell ref="B90:B94"/>
    <mergeCell ref="C90:E92"/>
    <mergeCell ref="F90:F94"/>
    <mergeCell ref="G90:G94"/>
    <mergeCell ref="H90:M91"/>
    <mergeCell ref="C56:C57"/>
    <mergeCell ref="D56:D57"/>
    <mergeCell ref="E56:E57"/>
    <mergeCell ref="H92:H94"/>
    <mergeCell ref="I92:I94"/>
    <mergeCell ref="J92:J94"/>
    <mergeCell ref="K92:K94"/>
    <mergeCell ref="L92:L94"/>
    <mergeCell ref="M92:M94"/>
    <mergeCell ref="P56:P57"/>
    <mergeCell ref="N55:P55"/>
    <mergeCell ref="Q55:Q57"/>
    <mergeCell ref="R55:R57"/>
    <mergeCell ref="S55:S57"/>
    <mergeCell ref="T55:T57"/>
    <mergeCell ref="U55:U57"/>
    <mergeCell ref="B83:F83"/>
    <mergeCell ref="B88:C88"/>
    <mergeCell ref="Y53:Y57"/>
    <mergeCell ref="Z53:Z57"/>
    <mergeCell ref="N54:S54"/>
    <mergeCell ref="T54:U54"/>
    <mergeCell ref="V54:V57"/>
    <mergeCell ref="W54:W57"/>
    <mergeCell ref="B51:C51"/>
    <mergeCell ref="A53:A57"/>
    <mergeCell ref="B53:B57"/>
    <mergeCell ref="C53:E55"/>
    <mergeCell ref="F53:F57"/>
    <mergeCell ref="G53:G57"/>
    <mergeCell ref="H53:M54"/>
    <mergeCell ref="X54:X57"/>
    <mergeCell ref="H55:H57"/>
    <mergeCell ref="I55:I57"/>
    <mergeCell ref="J55:J57"/>
    <mergeCell ref="K55:K57"/>
    <mergeCell ref="L55:L57"/>
    <mergeCell ref="M55:M57"/>
    <mergeCell ref="N53:U53"/>
    <mergeCell ref="V53:X53"/>
    <mergeCell ref="N56:N57"/>
    <mergeCell ref="O56:O57"/>
    <mergeCell ref="A43:B43"/>
    <mergeCell ref="C43:I43"/>
    <mergeCell ref="A44:B44"/>
    <mergeCell ref="C44:I44"/>
    <mergeCell ref="A45:B45"/>
    <mergeCell ref="C45:I45"/>
    <mergeCell ref="A40:B40"/>
    <mergeCell ref="C40:I40"/>
    <mergeCell ref="A41:B41"/>
    <mergeCell ref="C41:I41"/>
    <mergeCell ref="A42:B42"/>
    <mergeCell ref="C42:I42"/>
    <mergeCell ref="A36:I36"/>
    <mergeCell ref="A37:B37"/>
    <mergeCell ref="C37:I37"/>
    <mergeCell ref="A38:B38"/>
    <mergeCell ref="C38:I38"/>
    <mergeCell ref="A39:B39"/>
    <mergeCell ref="C39:I39"/>
    <mergeCell ref="A33:B33"/>
    <mergeCell ref="C33:I33"/>
    <mergeCell ref="A34:B34"/>
    <mergeCell ref="C34:I34"/>
    <mergeCell ref="A35:B35"/>
    <mergeCell ref="C35:I35"/>
    <mergeCell ref="A30:B30"/>
    <mergeCell ref="C30:I30"/>
    <mergeCell ref="A31:B31"/>
    <mergeCell ref="C31:I31"/>
    <mergeCell ref="A32:B32"/>
    <mergeCell ref="C32:I32"/>
    <mergeCell ref="A27:B27"/>
    <mergeCell ref="C27:I27"/>
    <mergeCell ref="A28:B28"/>
    <mergeCell ref="C28:I28"/>
    <mergeCell ref="A29:B29"/>
    <mergeCell ref="C29:I29"/>
    <mergeCell ref="A24:B24"/>
    <mergeCell ref="C24:I24"/>
    <mergeCell ref="A25:B25"/>
    <mergeCell ref="C25:I25"/>
    <mergeCell ref="A26:B26"/>
    <mergeCell ref="C26:I26"/>
    <mergeCell ref="A21:B21"/>
    <mergeCell ref="C21:I21"/>
    <mergeCell ref="A22:B22"/>
    <mergeCell ref="C22:I22"/>
    <mergeCell ref="A23:B23"/>
    <mergeCell ref="C23:I23"/>
    <mergeCell ref="A19:B19"/>
    <mergeCell ref="C19:I19"/>
    <mergeCell ref="A20:B20"/>
    <mergeCell ref="C20:I20"/>
    <mergeCell ref="L11:L13"/>
    <mergeCell ref="M11:M13"/>
    <mergeCell ref="A15:I15"/>
    <mergeCell ref="A16:B16"/>
    <mergeCell ref="C16:I16"/>
    <mergeCell ref="A17:B17"/>
    <mergeCell ref="C17:I17"/>
    <mergeCell ref="C1:K4"/>
    <mergeCell ref="C6:K6"/>
    <mergeCell ref="A7:B7"/>
    <mergeCell ref="B8:D8"/>
    <mergeCell ref="B9:D9"/>
    <mergeCell ref="A11:A13"/>
    <mergeCell ref="B11:K13"/>
    <mergeCell ref="A18:B18"/>
    <mergeCell ref="C18:I18"/>
  </mergeCells>
  <phoneticPr fontId="34" type="noConversion"/>
  <dataValidations count="14">
    <dataValidation type="list" errorStyle="information" allowBlank="1" showInputMessage="1" showErrorMessage="1" sqref="C58:C82 C95:C136 C149:C204 C217:C218" xr:uid="{B83FA4DA-13C6-4BD0-9647-85D9C742FB9D}">
      <formula1>types</formula1>
      <formula2>0</formula2>
    </dataValidation>
    <dataValidation type="list" allowBlank="1" showInputMessage="1" showErrorMessage="1" sqref="D58:E82 V58:X82 D95:E136 V95:X136 D149:E204 V149:X204 D217:E218 V218:X218" xr:uid="{75A3C44C-817F-4552-ACCE-BBCA26C068E9}">
      <formula1>CH</formula1>
      <formula2>0</formula2>
    </dataValidation>
    <dataValidation type="list" allowBlank="1" showInputMessage="1" showErrorMessage="1" sqref="A217:A218 A95:A136 A140 A149:A202 A58:A82" xr:uid="{B4E175CF-1A60-462C-8BF8-516C1B5859B0}">
      <formula1>semestre</formula1>
      <formula2>0</formula2>
    </dataValidation>
    <dataValidation type="list" allowBlank="1" showInputMessage="1" showErrorMessage="1" sqref="U83" xr:uid="{F2B1C002-0B99-45E3-9185-6DA1F2B120FF}">
      <formula1>"Intégrée,Ecrit,Oral,Ecrit ou Oral,Ecrit et Oral,Rapport et soutenance"</formula1>
      <formula2>0</formula2>
    </dataValidation>
    <dataValidation type="list" allowBlank="1" showInputMessage="1" showErrorMessage="1" sqref="Q83:R84 U84" xr:uid="{1352F090-253E-4B24-A7F3-C6E949508914}">
      <formula1>"Ecrit,Oral,Ecrit ou Oral,Ecrit et Oral: Rapport et soutenance"</formula1>
      <formula2>0</formula2>
    </dataValidation>
    <dataValidation type="list" allowBlank="1" showInputMessage="1" showErrorMessage="1" sqref="V83:X84" xr:uid="{C880241A-C419-4D2D-9F79-0DE93B90A148}">
      <formula1>"O,N"</formula1>
      <formula2>0</formula2>
    </dataValidation>
    <dataValidation type="list" allowBlank="1" showInputMessage="1" showErrorMessage="1" sqref="C84" xr:uid="{7782224D-AA2C-4A6A-939F-5765FC67D000}">
      <formula1>"Bloc,Itinéraire,UE,ECUE"</formula1>
      <formula2>0</formula2>
    </dataValidation>
    <dataValidation type="list" allowBlank="1" showInputMessage="1" showErrorMessage="1" sqref="C17:I17" xr:uid="{586D7AF6-514E-4269-ADB1-D23E50965CC1}">
      <formula1>composante</formula1>
      <formula2>0</formula2>
    </dataValidation>
    <dataValidation type="list" allowBlank="1" showInputMessage="1" showErrorMessage="1" sqref="C16:I16" xr:uid="{8CDAED11-E8E4-4DC5-8664-759074923F18}">
      <formula1>facultés</formula1>
      <formula2>0</formula2>
    </dataValidation>
    <dataValidation type="list" allowBlank="1" showInputMessage="1" showErrorMessage="1" sqref="C31:I31" xr:uid="{C20F4C1C-F7FD-472F-80AD-73F7F1136FB4}">
      <formula1>REP</formula1>
      <formula2>0</formula2>
    </dataValidation>
    <dataValidation type="list" allowBlank="1" showInputMessage="1" showErrorMessage="1" sqref="C35:I35" xr:uid="{A184AD05-A510-4D0F-94BC-C3828676F80C}">
      <formula1>CHX</formula1>
      <formula2>0</formula2>
    </dataValidation>
    <dataValidation type="list" allowBlank="1" showInputMessage="1" showErrorMessage="1" sqref="C27:I27" xr:uid="{47EC41DA-EC71-4A0D-BDDD-7131980C7E98}">
      <formula1>régimes2</formula1>
      <formula2>0</formula2>
    </dataValidation>
    <dataValidation type="list" allowBlank="1" showInputMessage="1" showErrorMessage="1" sqref="C34:I34" xr:uid="{7E5F8679-06E2-431C-BC9F-73E292B2989A}">
      <formula1>type</formula1>
      <formula2>0</formula2>
    </dataValidation>
    <dataValidation type="list" allowBlank="1" showInputMessage="1" showErrorMessage="1" sqref="C28:I29" xr:uid="{DACB92D9-28F1-49FA-B269-A4D94EA048CF}">
      <formula1>ON</formula1>
      <formula2>0</formula2>
    </dataValidation>
  </dataValidations>
  <hyperlinks>
    <hyperlink ref="C19" r:id="rId1" xr:uid="{A360406A-3535-4E01-BD0A-72E0596E0619}"/>
    <hyperlink ref="C22" r:id="rId2" xr:uid="{754A1B70-3266-4CF2-893B-75B46D2266A8}"/>
    <hyperlink ref="B49" location="'4. Maquette'!A23" display="Semestre 1" xr:uid="{9CCFDABD-7488-4968-9C17-0A0089E47DBA}"/>
    <hyperlink ref="C49" location="'4. Maquette'!A134" display="Semestre 2" xr:uid="{ED6CA6C1-7F9A-4D17-A829-9D2614A67AC2}"/>
    <hyperlink ref="D49" location="'4. Maquette'!A245" display="Semestre 3" xr:uid="{2CE4DED9-2C06-4299-B03B-EEF2F64F92A5}"/>
    <hyperlink ref="E49" location="'4. Maquette'!A356" display="Semestre 4" xr:uid="{76D7EF9E-30C7-410E-9839-301E6089BC0E}"/>
    <hyperlink ref="B86" location="'4. Maquette'!A23" display="Semestre 1" xr:uid="{CAB79C0E-18DB-49D0-852D-BFB37624126F}"/>
    <hyperlink ref="C86" location="'4. Maquette'!A134" display="Semestre 2" xr:uid="{B17347D1-2EAF-4204-AC28-9C58DABA6CA9}"/>
    <hyperlink ref="D86" location="'4. Maquette'!A245" display="Semestre 3" xr:uid="{1B3D6CCE-6B7B-4852-A9D9-3F245BC7E2C1}"/>
    <hyperlink ref="E86" location="'4. Maquette'!A356" display="Semestre 4" xr:uid="{8FDE300F-FF05-414F-8821-4D6CDCBE3671}"/>
    <hyperlink ref="B140" location="'4. Maquette'!A23" display="Semestre 1" xr:uid="{E55C69A3-0A61-44E5-B017-041B3B7FE7A1}"/>
    <hyperlink ref="C140" location="'4. Maquette'!A134" display="Semestre 2" xr:uid="{120801AB-8BC1-4843-9E64-519D00C6711B}"/>
    <hyperlink ref="D140" location="'4. Maquette'!A245" display="Semestre 3" xr:uid="{F7495B5D-FB02-42FA-85FE-C58186DCAC09}"/>
    <hyperlink ref="E140" location="'4. Maquette'!A356" display="Semestre 4" xr:uid="{EDC23F78-5828-4776-8990-BCA4BD1D893D}"/>
    <hyperlink ref="B208" location="'4. Maquette'!A23" display="Semestre 1" xr:uid="{ED97ADFF-E469-4963-9D1C-7F3CCFC81F72}"/>
    <hyperlink ref="C208" location="'4. Maquette'!A134" display="Semestre 2" xr:uid="{71A0F466-B563-4522-9310-290C3A357951}"/>
    <hyperlink ref="D208" location="'4. Maquette'!A245" display="Semestre 3" xr:uid="{9EC55C23-D478-4AB5-AD93-B138327D8EB2}"/>
    <hyperlink ref="E208" location="'4. Maquette'!A356" display="Semestre 4" xr:uid="{59FB282C-1D8A-431E-8D4D-6154FD2AD072}"/>
  </hyperlinks>
  <pageMargins left="0.25" right="0.25" top="0.75" bottom="0.75" header="0.3" footer="0.3"/>
  <pageSetup paperSize="8" scale="14" orientation="landscape" horizontalDpi="300" verticalDpi="3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F85-A627-40F5-895B-557FCB8ECD96}">
  <sheetPr>
    <tabColor theme="7" tint="0.79998168889431442"/>
    <pageSetUpPr fitToPage="1"/>
  </sheetPr>
  <dimension ref="A1:ALT702"/>
  <sheetViews>
    <sheetView showGridLines="0" topLeftCell="A87" zoomScaleNormal="100" workbookViewId="0">
      <selection activeCell="B98" sqref="B98"/>
    </sheetView>
  </sheetViews>
  <sheetFormatPr baseColWidth="10" defaultColWidth="11.19921875" defaultRowHeight="14.4" x14ac:dyDescent="0.3"/>
  <cols>
    <col min="1" max="1" width="13.19921875" style="1" customWidth="1"/>
    <col min="2" max="2" width="15.69921875" style="1" customWidth="1"/>
    <col min="3" max="5" width="11.19921875" style="1"/>
    <col min="6" max="6" width="55.69921875" style="1" customWidth="1"/>
    <col min="7" max="7" width="10.19921875" style="1" customWidth="1"/>
    <col min="8" max="8" width="5" style="3" customWidth="1"/>
    <col min="9" max="9" width="4.5" style="3" customWidth="1"/>
    <col min="10" max="10" width="5.5" style="3" customWidth="1"/>
    <col min="11" max="11" width="4.296875" style="3" customWidth="1"/>
    <col min="12" max="12" width="15.796875" style="3" customWidth="1"/>
    <col min="13" max="13" width="6.69921875" style="148" customWidth="1"/>
    <col min="14" max="16" width="5.69921875" style="1" customWidth="1"/>
    <col min="17" max="17" width="13.69921875" style="1" customWidth="1"/>
    <col min="18" max="24" width="11.19921875" style="1"/>
    <col min="25" max="25" width="18.296875" style="1" customWidth="1"/>
    <col min="26" max="26" width="59.19921875" style="1" customWidth="1"/>
    <col min="27" max="1008" width="11.19921875" style="1"/>
  </cols>
  <sheetData>
    <row r="1" spans="1:13" ht="25.5" customHeight="1" x14ac:dyDescent="0.3">
      <c r="C1" s="314" t="s">
        <v>11</v>
      </c>
      <c r="D1" s="314"/>
      <c r="E1" s="314"/>
      <c r="F1" s="314"/>
      <c r="G1" s="314"/>
      <c r="H1" s="314"/>
      <c r="I1" s="314"/>
      <c r="J1" s="314"/>
      <c r="K1" s="314"/>
      <c r="L1" s="2"/>
      <c r="M1" s="3"/>
    </row>
    <row r="2" spans="1:13" ht="25.8" x14ac:dyDescent="0.3">
      <c r="C2" s="314"/>
      <c r="D2" s="314"/>
      <c r="E2" s="314"/>
      <c r="F2" s="314"/>
      <c r="G2" s="314"/>
      <c r="H2" s="314"/>
      <c r="I2" s="314"/>
      <c r="J2" s="314"/>
      <c r="K2" s="314"/>
      <c r="L2" s="2"/>
      <c r="M2" s="3"/>
    </row>
    <row r="3" spans="1:13" ht="12.75" customHeight="1" x14ac:dyDescent="0.3">
      <c r="C3" s="314"/>
      <c r="D3" s="314"/>
      <c r="E3" s="314"/>
      <c r="F3" s="314"/>
      <c r="G3" s="314"/>
      <c r="H3" s="314"/>
      <c r="I3" s="314"/>
      <c r="J3" s="314"/>
      <c r="K3" s="314"/>
      <c r="L3" s="2"/>
      <c r="M3" s="3"/>
    </row>
    <row r="4" spans="1:13" ht="3" customHeight="1" x14ac:dyDescent="0.3">
      <c r="C4" s="314"/>
      <c r="D4" s="314"/>
      <c r="E4" s="314"/>
      <c r="F4" s="314"/>
      <c r="G4" s="314"/>
      <c r="H4" s="314"/>
      <c r="I4" s="314"/>
      <c r="J4" s="314"/>
      <c r="K4" s="314"/>
      <c r="L4" s="2"/>
      <c r="M4" s="3"/>
    </row>
    <row r="5" spans="1:13" x14ac:dyDescent="0.3">
      <c r="M5" s="3"/>
    </row>
    <row r="6" spans="1:13" ht="45" customHeight="1" x14ac:dyDescent="0.3">
      <c r="C6" s="315" t="s">
        <v>0</v>
      </c>
      <c r="D6" s="315"/>
      <c r="E6" s="315"/>
      <c r="F6" s="315"/>
      <c r="G6" s="315"/>
      <c r="H6" s="315"/>
      <c r="I6" s="315"/>
      <c r="J6" s="315"/>
      <c r="K6" s="315"/>
      <c r="L6" s="127"/>
      <c r="M6" s="3"/>
    </row>
    <row r="7" spans="1:13" x14ac:dyDescent="0.3">
      <c r="A7" s="316" t="s">
        <v>12</v>
      </c>
      <c r="B7" s="316"/>
      <c r="M7" s="3"/>
    </row>
    <row r="8" spans="1:13" x14ac:dyDescent="0.3">
      <c r="A8" s="4" t="s">
        <v>13</v>
      </c>
      <c r="B8" s="317">
        <f>'[5]2. MCCC spécifiques'!$F$2</f>
        <v>0</v>
      </c>
      <c r="C8" s="317"/>
      <c r="D8" s="317"/>
      <c r="E8" s="5"/>
      <c r="M8" s="3"/>
    </row>
    <row r="9" spans="1:13" x14ac:dyDescent="0.3">
      <c r="A9" s="4" t="s">
        <v>14</v>
      </c>
      <c r="B9" s="301"/>
      <c r="C9" s="301"/>
      <c r="D9" s="301"/>
      <c r="E9" s="5"/>
      <c r="M9" s="3"/>
    </row>
    <row r="10" spans="1:13" x14ac:dyDescent="0.3">
      <c r="M10" s="3"/>
    </row>
    <row r="11" spans="1:13" ht="14.25" customHeight="1" x14ac:dyDescent="0.3">
      <c r="A11" s="318" t="s">
        <v>15</v>
      </c>
      <c r="B11" s="319" t="s">
        <v>16</v>
      </c>
      <c r="C11" s="319"/>
      <c r="D11" s="319"/>
      <c r="E11" s="319"/>
      <c r="F11" s="319"/>
      <c r="G11" s="319"/>
      <c r="H11" s="319"/>
      <c r="I11" s="319"/>
      <c r="J11" s="319"/>
      <c r="K11" s="319"/>
      <c r="L11" s="336" t="s">
        <v>17</v>
      </c>
      <c r="M11" s="311"/>
    </row>
    <row r="12" spans="1:13" ht="14.25" customHeight="1" x14ac:dyDescent="0.3">
      <c r="A12" s="318"/>
      <c r="B12" s="319"/>
      <c r="C12" s="319"/>
      <c r="D12" s="319"/>
      <c r="E12" s="319"/>
      <c r="F12" s="319"/>
      <c r="G12" s="319"/>
      <c r="H12" s="319"/>
      <c r="I12" s="319"/>
      <c r="J12" s="319"/>
      <c r="K12" s="319"/>
      <c r="L12" s="336"/>
      <c r="M12" s="311"/>
    </row>
    <row r="13" spans="1:13" ht="13.5" customHeight="1" x14ac:dyDescent="0.3">
      <c r="A13" s="318"/>
      <c r="B13" s="319"/>
      <c r="C13" s="319"/>
      <c r="D13" s="319"/>
      <c r="E13" s="319"/>
      <c r="F13" s="319"/>
      <c r="G13" s="319"/>
      <c r="H13" s="319"/>
      <c r="I13" s="319"/>
      <c r="J13" s="319"/>
      <c r="K13" s="319"/>
      <c r="L13" s="336"/>
      <c r="M13" s="311"/>
    </row>
    <row r="14" spans="1:13" ht="13.5" customHeight="1" x14ac:dyDescent="0.3">
      <c r="A14" s="7"/>
      <c r="B14" s="8"/>
      <c r="C14" s="8"/>
      <c r="D14" s="8"/>
      <c r="E14" s="8"/>
      <c r="F14" s="8"/>
      <c r="G14" s="8"/>
      <c r="H14" s="8"/>
      <c r="I14" s="8"/>
      <c r="J14" s="8"/>
      <c r="K14" s="8"/>
      <c r="L14" s="8"/>
      <c r="M14" s="6"/>
    </row>
    <row r="15" spans="1:13" ht="21" customHeight="1" x14ac:dyDescent="0.3">
      <c r="A15" s="312" t="s">
        <v>18</v>
      </c>
      <c r="B15" s="312"/>
      <c r="C15" s="312"/>
      <c r="D15" s="312"/>
      <c r="E15" s="312"/>
      <c r="F15" s="312"/>
      <c r="G15" s="312"/>
      <c r="H15" s="312"/>
      <c r="I15" s="312"/>
      <c r="J15" s="8"/>
      <c r="K15" s="8"/>
      <c r="L15" s="8"/>
      <c r="M15" s="6"/>
    </row>
    <row r="16" spans="1:13" ht="18" customHeight="1" x14ac:dyDescent="0.3">
      <c r="A16" s="307" t="s">
        <v>1</v>
      </c>
      <c r="B16" s="307"/>
      <c r="C16" s="313" t="s">
        <v>2</v>
      </c>
      <c r="D16" s="313"/>
      <c r="E16" s="313"/>
      <c r="F16" s="313"/>
      <c r="G16" s="313"/>
      <c r="H16" s="313"/>
      <c r="I16" s="313"/>
      <c r="J16" s="8"/>
      <c r="K16" s="8"/>
      <c r="L16" s="8"/>
      <c r="M16" s="6"/>
    </row>
    <row r="17" spans="1:13" ht="18" customHeight="1" x14ac:dyDescent="0.3">
      <c r="A17" s="307" t="s">
        <v>3</v>
      </c>
      <c r="B17" s="307"/>
      <c r="C17" s="308" t="s">
        <v>4</v>
      </c>
      <c r="D17" s="308"/>
      <c r="E17" s="308"/>
      <c r="F17" s="308"/>
      <c r="G17" s="308"/>
      <c r="H17" s="308"/>
      <c r="I17" s="308"/>
      <c r="J17" s="8"/>
      <c r="K17" s="8"/>
      <c r="L17" s="8"/>
      <c r="M17" s="6"/>
    </row>
    <row r="18" spans="1:13" ht="18" customHeight="1" x14ac:dyDescent="0.3">
      <c r="A18" s="307" t="s">
        <v>19</v>
      </c>
      <c r="B18" s="307"/>
      <c r="C18" s="308" t="s">
        <v>20</v>
      </c>
      <c r="D18" s="308"/>
      <c r="E18" s="308"/>
      <c r="F18" s="308"/>
      <c r="G18" s="308"/>
      <c r="H18" s="308"/>
      <c r="I18" s="308"/>
      <c r="J18" s="8"/>
      <c r="K18" s="8"/>
      <c r="L18" s="8"/>
      <c r="M18" s="6"/>
    </row>
    <row r="19" spans="1:13" ht="18" customHeight="1" x14ac:dyDescent="0.3">
      <c r="A19" s="307" t="s">
        <v>21</v>
      </c>
      <c r="B19" s="307"/>
      <c r="C19" s="308" t="s">
        <v>22</v>
      </c>
      <c r="D19" s="308"/>
      <c r="E19" s="308"/>
      <c r="F19" s="308"/>
      <c r="G19" s="308"/>
      <c r="H19" s="308"/>
      <c r="I19" s="308"/>
      <c r="J19" s="8"/>
      <c r="K19" s="8"/>
      <c r="L19" s="8"/>
      <c r="M19" s="6"/>
    </row>
    <row r="20" spans="1:13" ht="18" customHeight="1" x14ac:dyDescent="0.3">
      <c r="A20" s="307" t="s">
        <v>23</v>
      </c>
      <c r="B20" s="307"/>
      <c r="C20" s="308" t="s">
        <v>529</v>
      </c>
      <c r="D20" s="308"/>
      <c r="E20" s="308"/>
      <c r="F20" s="308"/>
      <c r="G20" s="308"/>
      <c r="H20" s="308"/>
      <c r="I20" s="308"/>
      <c r="J20" s="8"/>
      <c r="K20" s="8"/>
      <c r="L20" s="8"/>
      <c r="M20" s="6"/>
    </row>
    <row r="21" spans="1:13" ht="18" customHeight="1" x14ac:dyDescent="0.3">
      <c r="A21" s="307" t="s">
        <v>5</v>
      </c>
      <c r="B21" s="307"/>
      <c r="C21" s="308" t="s">
        <v>25</v>
      </c>
      <c r="D21" s="308"/>
      <c r="E21" s="308"/>
      <c r="F21" s="308"/>
      <c r="G21" s="308"/>
      <c r="H21" s="308"/>
      <c r="I21" s="308"/>
      <c r="J21" s="8"/>
      <c r="K21" s="8"/>
      <c r="L21" s="8"/>
      <c r="M21" s="6"/>
    </row>
    <row r="22" spans="1:13" ht="18" customHeight="1" x14ac:dyDescent="0.3">
      <c r="A22" s="307" t="s">
        <v>6</v>
      </c>
      <c r="B22" s="307"/>
      <c r="C22" s="308" t="s">
        <v>530</v>
      </c>
      <c r="D22" s="308"/>
      <c r="E22" s="308"/>
      <c r="F22" s="308"/>
      <c r="G22" s="308"/>
      <c r="H22" s="308"/>
      <c r="I22" s="308"/>
      <c r="J22" s="8"/>
      <c r="K22" s="8"/>
      <c r="L22" s="8"/>
      <c r="M22" s="6"/>
    </row>
    <row r="23" spans="1:13" ht="18" customHeight="1" x14ac:dyDescent="0.3">
      <c r="A23" s="307" t="s">
        <v>26</v>
      </c>
      <c r="B23" s="307"/>
      <c r="C23" s="308"/>
      <c r="D23" s="308"/>
      <c r="E23" s="308"/>
      <c r="F23" s="308"/>
      <c r="G23" s="308"/>
      <c r="H23" s="308"/>
      <c r="I23" s="308"/>
      <c r="J23" s="8"/>
      <c r="K23" s="8"/>
      <c r="L23" s="8"/>
      <c r="M23" s="6"/>
    </row>
    <row r="24" spans="1:13" ht="18" customHeight="1" x14ac:dyDescent="0.3">
      <c r="A24" s="307" t="s">
        <v>27</v>
      </c>
      <c r="B24" s="307"/>
      <c r="C24" s="308" t="s">
        <v>28</v>
      </c>
      <c r="D24" s="308"/>
      <c r="E24" s="308"/>
      <c r="F24" s="308"/>
      <c r="G24" s="308"/>
      <c r="H24" s="308"/>
      <c r="I24" s="308"/>
      <c r="J24" s="8"/>
      <c r="K24" s="8"/>
      <c r="L24" s="8"/>
      <c r="M24" s="6"/>
    </row>
    <row r="25" spans="1:13" ht="18" customHeight="1" x14ac:dyDescent="0.3">
      <c r="A25" s="307" t="s">
        <v>29</v>
      </c>
      <c r="B25" s="307"/>
      <c r="C25" s="308"/>
      <c r="D25" s="308"/>
      <c r="E25" s="308"/>
      <c r="F25" s="308"/>
      <c r="G25" s="308"/>
      <c r="H25" s="308"/>
      <c r="I25" s="308"/>
      <c r="J25" s="8"/>
      <c r="K25" s="8"/>
      <c r="L25" s="8"/>
      <c r="M25" s="6"/>
    </row>
    <row r="26" spans="1:13" ht="18" customHeight="1" x14ac:dyDescent="0.3">
      <c r="A26" s="307" t="s">
        <v>30</v>
      </c>
      <c r="B26" s="307"/>
      <c r="C26" s="308" t="s">
        <v>31</v>
      </c>
      <c r="D26" s="308"/>
      <c r="E26" s="308"/>
      <c r="F26" s="308"/>
      <c r="G26" s="308"/>
      <c r="H26" s="308"/>
      <c r="I26" s="308"/>
      <c r="J26" s="8"/>
      <c r="K26" s="8"/>
      <c r="L26" s="8"/>
      <c r="M26" s="6"/>
    </row>
    <row r="27" spans="1:13" ht="18" customHeight="1" x14ac:dyDescent="0.3">
      <c r="A27" s="307" t="s">
        <v>32</v>
      </c>
      <c r="B27" s="307"/>
      <c r="C27" s="310" t="s">
        <v>348</v>
      </c>
      <c r="D27" s="310"/>
      <c r="E27" s="310"/>
      <c r="F27" s="310"/>
      <c r="G27" s="310"/>
      <c r="H27" s="310"/>
      <c r="I27" s="310"/>
      <c r="J27" s="8"/>
      <c r="K27" s="8"/>
      <c r="L27" s="8"/>
      <c r="M27" s="6"/>
    </row>
    <row r="28" spans="1:13" ht="18" customHeight="1" x14ac:dyDescent="0.3">
      <c r="A28" s="307" t="s">
        <v>33</v>
      </c>
      <c r="B28" s="307"/>
      <c r="C28" s="308" t="s">
        <v>9</v>
      </c>
      <c r="D28" s="308"/>
      <c r="E28" s="308"/>
      <c r="F28" s="308"/>
      <c r="G28" s="308"/>
      <c r="H28" s="308"/>
      <c r="I28" s="308"/>
      <c r="J28" s="8"/>
      <c r="K28" s="8"/>
      <c r="L28" s="8"/>
      <c r="M28" s="6"/>
    </row>
    <row r="29" spans="1:13" ht="18" customHeight="1" x14ac:dyDescent="0.3">
      <c r="A29" s="307" t="s">
        <v>34</v>
      </c>
      <c r="B29" s="307"/>
      <c r="C29" s="308" t="s">
        <v>9</v>
      </c>
      <c r="D29" s="308"/>
      <c r="E29" s="308"/>
      <c r="F29" s="308"/>
      <c r="G29" s="308"/>
      <c r="H29" s="308"/>
      <c r="I29" s="308"/>
      <c r="J29" s="8"/>
      <c r="K29" s="8"/>
      <c r="L29" s="8"/>
      <c r="M29" s="6"/>
    </row>
    <row r="30" spans="1:13" ht="18.75" customHeight="1" x14ac:dyDescent="0.3">
      <c r="A30" s="307" t="s">
        <v>35</v>
      </c>
      <c r="B30" s="307"/>
      <c r="C30" s="308"/>
      <c r="D30" s="308"/>
      <c r="E30" s="308"/>
      <c r="F30" s="308"/>
      <c r="G30" s="308"/>
      <c r="H30" s="308"/>
      <c r="I30" s="308"/>
      <c r="J30" s="8"/>
      <c r="K30" s="8"/>
      <c r="L30" s="8"/>
      <c r="M30" s="6"/>
    </row>
    <row r="31" spans="1:13" ht="18" customHeight="1" x14ac:dyDescent="0.3">
      <c r="A31" s="307" t="s">
        <v>36</v>
      </c>
      <c r="B31" s="307"/>
      <c r="C31" s="308" t="s">
        <v>10</v>
      </c>
      <c r="D31" s="308"/>
      <c r="E31" s="308"/>
      <c r="F31" s="308"/>
      <c r="G31" s="308"/>
      <c r="H31" s="308"/>
      <c r="I31" s="308"/>
      <c r="J31" s="8"/>
      <c r="K31" s="8"/>
      <c r="L31" s="8"/>
      <c r="M31" s="6"/>
    </row>
    <row r="32" spans="1:13" ht="18" customHeight="1" x14ac:dyDescent="0.3">
      <c r="A32" s="307" t="s">
        <v>37</v>
      </c>
      <c r="B32" s="307"/>
      <c r="C32" s="309" t="s">
        <v>531</v>
      </c>
      <c r="D32" s="309"/>
      <c r="E32" s="309"/>
      <c r="F32" s="309"/>
      <c r="G32" s="309"/>
      <c r="H32" s="309"/>
      <c r="I32" s="309"/>
      <c r="J32" s="8"/>
      <c r="K32" s="8"/>
      <c r="L32" s="8"/>
      <c r="M32" s="6"/>
    </row>
    <row r="33" spans="1:13" ht="33" customHeight="1" x14ac:dyDescent="0.3">
      <c r="A33" s="305" t="s">
        <v>38</v>
      </c>
      <c r="B33" s="305"/>
      <c r="C33" s="335" t="s">
        <v>39</v>
      </c>
      <c r="D33" s="335"/>
      <c r="E33" s="335"/>
      <c r="F33" s="335"/>
      <c r="G33" s="335"/>
      <c r="H33" s="335"/>
      <c r="I33" s="335"/>
      <c r="J33" s="8"/>
      <c r="K33" s="8"/>
      <c r="L33" s="8"/>
      <c r="M33" s="6"/>
    </row>
    <row r="34" spans="1:13" ht="18" customHeight="1" x14ac:dyDescent="0.3">
      <c r="A34" s="307" t="s">
        <v>40</v>
      </c>
      <c r="B34" s="307"/>
      <c r="C34" s="308" t="s">
        <v>41</v>
      </c>
      <c r="D34" s="308"/>
      <c r="E34" s="308"/>
      <c r="F34" s="308"/>
      <c r="G34" s="308"/>
      <c r="H34" s="308"/>
      <c r="I34" s="308"/>
      <c r="J34" s="8"/>
      <c r="K34" s="8"/>
      <c r="L34" s="8"/>
      <c r="M34" s="6"/>
    </row>
    <row r="35" spans="1:13" ht="18" customHeight="1" x14ac:dyDescent="0.3">
      <c r="A35" s="307" t="s">
        <v>42</v>
      </c>
      <c r="B35" s="307"/>
      <c r="C35" s="308" t="s">
        <v>10</v>
      </c>
      <c r="D35" s="308"/>
      <c r="E35" s="308"/>
      <c r="F35" s="308"/>
      <c r="G35" s="308"/>
      <c r="H35" s="308"/>
      <c r="I35" s="308"/>
      <c r="J35" s="8"/>
      <c r="K35" s="8"/>
      <c r="L35" s="8"/>
      <c r="M35" s="6"/>
    </row>
    <row r="36" spans="1:13" ht="17.25" customHeight="1" x14ac:dyDescent="0.4">
      <c r="A36" s="302" t="s">
        <v>43</v>
      </c>
      <c r="B36" s="302"/>
      <c r="C36" s="302"/>
      <c r="D36" s="302"/>
      <c r="E36" s="302"/>
      <c r="F36" s="302"/>
      <c r="G36" s="302"/>
      <c r="H36" s="302"/>
      <c r="I36" s="302"/>
      <c r="J36" s="8"/>
      <c r="K36" s="8"/>
      <c r="L36" s="8"/>
      <c r="M36" s="6"/>
    </row>
    <row r="37" spans="1:13" ht="18" customHeight="1" x14ac:dyDescent="0.4">
      <c r="A37" s="300" t="s">
        <v>44</v>
      </c>
      <c r="B37" s="300"/>
      <c r="C37" s="303"/>
      <c r="D37" s="303"/>
      <c r="E37" s="303"/>
      <c r="F37" s="303"/>
      <c r="G37" s="303"/>
      <c r="H37" s="303"/>
      <c r="I37" s="303"/>
      <c r="J37" s="8"/>
      <c r="K37" s="8"/>
      <c r="L37" s="8"/>
      <c r="M37" s="6"/>
    </row>
    <row r="38" spans="1:13" ht="18" customHeight="1" x14ac:dyDescent="0.3">
      <c r="A38" s="300" t="s">
        <v>45</v>
      </c>
      <c r="B38" s="300"/>
      <c r="C38" s="304">
        <v>36</v>
      </c>
      <c r="D38" s="304"/>
      <c r="E38" s="304"/>
      <c r="F38" s="304"/>
      <c r="G38" s="304"/>
      <c r="H38" s="304"/>
      <c r="I38" s="304"/>
      <c r="J38" s="8"/>
      <c r="K38" s="8"/>
      <c r="L38" s="8"/>
      <c r="M38" s="6"/>
    </row>
    <row r="39" spans="1:13" ht="18" customHeight="1" x14ac:dyDescent="0.3">
      <c r="A39" s="300" t="s">
        <v>46</v>
      </c>
      <c r="B39" s="300"/>
      <c r="C39" s="301"/>
      <c r="D39" s="301"/>
      <c r="E39" s="301"/>
      <c r="F39" s="301"/>
      <c r="G39" s="301"/>
      <c r="H39" s="301"/>
      <c r="I39" s="301"/>
      <c r="J39" s="8"/>
      <c r="K39" s="8"/>
      <c r="L39" s="8"/>
      <c r="M39" s="6"/>
    </row>
    <row r="40" spans="1:13" ht="18" customHeight="1" x14ac:dyDescent="0.3">
      <c r="A40" s="300" t="s">
        <v>47</v>
      </c>
      <c r="B40" s="300"/>
      <c r="C40" s="301"/>
      <c r="D40" s="301"/>
      <c r="E40" s="301"/>
      <c r="F40" s="301"/>
      <c r="G40" s="301"/>
      <c r="H40" s="301"/>
      <c r="I40" s="301"/>
      <c r="J40" s="8"/>
      <c r="K40" s="8"/>
      <c r="L40" s="8"/>
      <c r="M40" s="6"/>
    </row>
    <row r="41" spans="1:13" ht="18" customHeight="1" x14ac:dyDescent="0.3">
      <c r="A41" s="300" t="s">
        <v>48</v>
      </c>
      <c r="B41" s="300"/>
      <c r="C41" s="301">
        <v>24</v>
      </c>
      <c r="D41" s="301"/>
      <c r="E41" s="301"/>
      <c r="F41" s="301"/>
      <c r="G41" s="301"/>
      <c r="H41" s="301"/>
      <c r="I41" s="301"/>
      <c r="J41" s="8"/>
      <c r="K41" s="8"/>
      <c r="L41" s="8"/>
      <c r="M41" s="6"/>
    </row>
    <row r="42" spans="1:13" ht="18" customHeight="1" x14ac:dyDescent="0.3">
      <c r="A42" s="300" t="s">
        <v>49</v>
      </c>
      <c r="B42" s="300"/>
      <c r="C42" s="301">
        <v>36</v>
      </c>
      <c r="D42" s="301"/>
      <c r="E42" s="301"/>
      <c r="F42" s="301"/>
      <c r="G42" s="301"/>
      <c r="H42" s="301"/>
      <c r="I42" s="301"/>
      <c r="J42" s="8"/>
      <c r="K42" s="8"/>
      <c r="L42" s="8"/>
      <c r="M42" s="6"/>
    </row>
    <row r="43" spans="1:13" ht="18" customHeight="1" x14ac:dyDescent="0.3">
      <c r="A43" s="300" t="s">
        <v>50</v>
      </c>
      <c r="B43" s="300"/>
      <c r="C43" s="301"/>
      <c r="D43" s="301"/>
      <c r="E43" s="301"/>
      <c r="F43" s="301"/>
      <c r="G43" s="301"/>
      <c r="H43" s="301"/>
      <c r="I43" s="301"/>
      <c r="J43" s="8"/>
      <c r="K43" s="8"/>
      <c r="L43" s="8"/>
      <c r="M43" s="6"/>
    </row>
    <row r="44" spans="1:13" ht="18" customHeight="1" x14ac:dyDescent="0.3">
      <c r="A44" s="300" t="s">
        <v>51</v>
      </c>
      <c r="B44" s="300"/>
      <c r="C44" s="301"/>
      <c r="D44" s="301"/>
      <c r="E44" s="301"/>
      <c r="F44" s="301"/>
      <c r="G44" s="301"/>
      <c r="H44" s="301"/>
      <c r="I44" s="301"/>
      <c r="J44" s="8"/>
      <c r="K44" s="8"/>
      <c r="L44" s="8"/>
      <c r="M44" s="6"/>
    </row>
    <row r="45" spans="1:13" ht="18" customHeight="1" x14ac:dyDescent="0.3">
      <c r="A45" s="300" t="s">
        <v>52</v>
      </c>
      <c r="B45" s="300"/>
      <c r="C45" s="301"/>
      <c r="D45" s="301"/>
      <c r="E45" s="301"/>
      <c r="F45" s="301"/>
      <c r="G45" s="301"/>
      <c r="H45" s="301"/>
      <c r="I45" s="301"/>
      <c r="J45" s="8"/>
      <c r="K45" s="8"/>
      <c r="L45" s="8"/>
      <c r="M45" s="6"/>
    </row>
    <row r="46" spans="1:13" ht="13.5" customHeight="1" x14ac:dyDescent="0.3">
      <c r="A46" s="7"/>
      <c r="B46" s="8"/>
      <c r="C46" s="8"/>
      <c r="D46" s="8"/>
      <c r="E46" s="8"/>
      <c r="F46" s="8"/>
      <c r="G46" s="8"/>
      <c r="H46" s="8"/>
      <c r="I46" s="8"/>
      <c r="J46" s="8"/>
      <c r="K46" s="8"/>
      <c r="L46" s="8"/>
      <c r="M46" s="6"/>
    </row>
    <row r="47" spans="1:13" ht="13.5" customHeight="1" x14ac:dyDescent="0.3">
      <c r="A47" s="7"/>
      <c r="B47" s="8"/>
      <c r="C47" s="8"/>
      <c r="D47" s="8"/>
      <c r="E47" s="8"/>
      <c r="F47" s="8"/>
      <c r="G47" s="8"/>
      <c r="H47" s="8"/>
      <c r="I47" s="8"/>
      <c r="J47" s="8"/>
      <c r="K47" s="8"/>
      <c r="L47" s="8"/>
      <c r="M47" s="6"/>
    </row>
    <row r="48" spans="1:13" ht="13.5" customHeight="1" x14ac:dyDescent="0.3">
      <c r="A48" s="7"/>
      <c r="B48" s="8"/>
      <c r="C48" s="8"/>
      <c r="D48" s="8"/>
      <c r="E48" s="8"/>
      <c r="F48" s="8"/>
      <c r="G48" s="8"/>
      <c r="H48" s="8"/>
      <c r="I48" s="8"/>
      <c r="J48" s="8"/>
      <c r="K48" s="8"/>
      <c r="L48" s="8"/>
      <c r="M48" s="6"/>
    </row>
    <row r="49" spans="1:26" ht="17.399999999999999" x14ac:dyDescent="0.3">
      <c r="A49" s="9" t="s">
        <v>53</v>
      </c>
      <c r="B49" s="10" t="s">
        <v>54</v>
      </c>
      <c r="C49" s="11" t="s">
        <v>55</v>
      </c>
      <c r="D49" s="11" t="s">
        <v>56</v>
      </c>
      <c r="E49" s="11" t="s">
        <v>57</v>
      </c>
      <c r="F49" s="11"/>
      <c r="M49" s="3"/>
    </row>
    <row r="50" spans="1:26" x14ac:dyDescent="0.3">
      <c r="M50" s="3"/>
    </row>
    <row r="51" spans="1:26" ht="19.8" x14ac:dyDescent="0.4">
      <c r="A51" s="12" t="s">
        <v>58</v>
      </c>
      <c r="B51" s="297" t="s">
        <v>59</v>
      </c>
      <c r="C51" s="297"/>
      <c r="D51" s="13"/>
      <c r="E51" s="13"/>
      <c r="M51" s="3"/>
    </row>
    <row r="52" spans="1:26" x14ac:dyDescent="0.3">
      <c r="M52" s="3"/>
    </row>
    <row r="53" spans="1:26" ht="16.5" customHeight="1" x14ac:dyDescent="0.3">
      <c r="A53" s="291" t="s">
        <v>60</v>
      </c>
      <c r="B53" s="291" t="s">
        <v>61</v>
      </c>
      <c r="C53" s="298" t="s">
        <v>62</v>
      </c>
      <c r="D53" s="298"/>
      <c r="E53" s="298"/>
      <c r="F53" s="290" t="s">
        <v>63</v>
      </c>
      <c r="G53" s="291" t="s">
        <v>64</v>
      </c>
      <c r="H53" s="294" t="s">
        <v>66</v>
      </c>
      <c r="I53" s="294"/>
      <c r="J53" s="294"/>
      <c r="K53" s="294"/>
      <c r="L53" s="294"/>
      <c r="M53" s="294"/>
      <c r="N53" s="294" t="s">
        <v>67</v>
      </c>
      <c r="O53" s="294"/>
      <c r="P53" s="294"/>
      <c r="Q53" s="294"/>
      <c r="R53" s="294"/>
      <c r="S53" s="294"/>
      <c r="T53" s="294"/>
      <c r="U53" s="294"/>
      <c r="V53" s="296" t="s">
        <v>68</v>
      </c>
      <c r="W53" s="296"/>
      <c r="X53" s="296"/>
      <c r="Y53" s="291" t="s">
        <v>69</v>
      </c>
      <c r="Z53" s="293" t="s">
        <v>70</v>
      </c>
    </row>
    <row r="54" spans="1:26" ht="13.5" customHeight="1" x14ac:dyDescent="0.3">
      <c r="A54" s="291"/>
      <c r="B54" s="291"/>
      <c r="C54" s="298"/>
      <c r="D54" s="298"/>
      <c r="E54" s="298"/>
      <c r="F54" s="290"/>
      <c r="G54" s="291"/>
      <c r="H54" s="294"/>
      <c r="I54" s="294"/>
      <c r="J54" s="294"/>
      <c r="K54" s="294"/>
      <c r="L54" s="294"/>
      <c r="M54" s="294"/>
      <c r="N54" s="294" t="s">
        <v>71</v>
      </c>
      <c r="O54" s="294"/>
      <c r="P54" s="294"/>
      <c r="Q54" s="294"/>
      <c r="R54" s="294"/>
      <c r="S54" s="294"/>
      <c r="T54" s="295" t="s">
        <v>72</v>
      </c>
      <c r="U54" s="295"/>
      <c r="V54" s="291" t="s">
        <v>73</v>
      </c>
      <c r="W54" s="291" t="s">
        <v>74</v>
      </c>
      <c r="X54" s="291" t="s">
        <v>75</v>
      </c>
      <c r="Y54" s="291"/>
      <c r="Z54" s="293"/>
    </row>
    <row r="55" spans="1:26" ht="16.5" customHeight="1" x14ac:dyDescent="0.3">
      <c r="A55" s="291"/>
      <c r="B55" s="291"/>
      <c r="C55" s="298"/>
      <c r="D55" s="298"/>
      <c r="E55" s="298"/>
      <c r="F55" s="290"/>
      <c r="G55" s="291"/>
      <c r="H55" s="290" t="s">
        <v>76</v>
      </c>
      <c r="I55" s="290" t="s">
        <v>77</v>
      </c>
      <c r="J55" s="291" t="s">
        <v>78</v>
      </c>
      <c r="K55" s="290" t="s">
        <v>79</v>
      </c>
      <c r="L55" s="291" t="s">
        <v>80</v>
      </c>
      <c r="M55" s="330" t="s">
        <v>81</v>
      </c>
      <c r="N55" s="292" t="s">
        <v>82</v>
      </c>
      <c r="O55" s="292"/>
      <c r="P55" s="292"/>
      <c r="Q55" s="291" t="s">
        <v>83</v>
      </c>
      <c r="R55" s="291" t="s">
        <v>84</v>
      </c>
      <c r="S55" s="291" t="s">
        <v>85</v>
      </c>
      <c r="T55" s="291" t="s">
        <v>86</v>
      </c>
      <c r="U55" s="291" t="s">
        <v>84</v>
      </c>
      <c r="V55" s="291"/>
      <c r="W55" s="291"/>
      <c r="X55" s="291"/>
      <c r="Y55" s="291"/>
      <c r="Z55" s="293"/>
    </row>
    <row r="56" spans="1:26" ht="14.25" customHeight="1" x14ac:dyDescent="0.3">
      <c r="A56" s="291"/>
      <c r="B56" s="291"/>
      <c r="C56" s="287" t="s">
        <v>87</v>
      </c>
      <c r="D56" s="288" t="s">
        <v>88</v>
      </c>
      <c r="E56" s="288" t="s">
        <v>89</v>
      </c>
      <c r="F56" s="290"/>
      <c r="G56" s="291"/>
      <c r="H56" s="290"/>
      <c r="I56" s="290"/>
      <c r="J56" s="291"/>
      <c r="K56" s="290"/>
      <c r="L56" s="291"/>
      <c r="M56" s="331"/>
      <c r="N56" s="291" t="s">
        <v>90</v>
      </c>
      <c r="O56" s="290" t="s">
        <v>91</v>
      </c>
      <c r="P56" s="291" t="s">
        <v>92</v>
      </c>
      <c r="Q56" s="291"/>
      <c r="R56" s="291"/>
      <c r="S56" s="291"/>
      <c r="T56" s="291"/>
      <c r="U56" s="291"/>
      <c r="V56" s="291"/>
      <c r="W56" s="291"/>
      <c r="X56" s="291"/>
      <c r="Y56" s="291"/>
      <c r="Z56" s="293"/>
    </row>
    <row r="57" spans="1:26" ht="27" customHeight="1" x14ac:dyDescent="0.3">
      <c r="A57" s="291"/>
      <c r="B57" s="291"/>
      <c r="C57" s="287"/>
      <c r="D57" s="288"/>
      <c r="E57" s="288"/>
      <c r="F57" s="290"/>
      <c r="G57" s="291"/>
      <c r="H57" s="290"/>
      <c r="I57" s="290"/>
      <c r="J57" s="291"/>
      <c r="K57" s="290"/>
      <c r="L57" s="291"/>
      <c r="M57" s="332"/>
      <c r="N57" s="291"/>
      <c r="O57" s="329"/>
      <c r="P57" s="329"/>
      <c r="Q57" s="291"/>
      <c r="R57" s="291"/>
      <c r="S57" s="291"/>
      <c r="T57" s="291"/>
      <c r="U57" s="291"/>
      <c r="V57" s="291"/>
      <c r="W57" s="291"/>
      <c r="X57" s="291"/>
      <c r="Y57" s="291"/>
      <c r="Z57" s="293"/>
    </row>
    <row r="58" spans="1:26" ht="19.5" customHeight="1" x14ac:dyDescent="0.3">
      <c r="A58" s="14" t="s">
        <v>54</v>
      </c>
      <c r="B58" s="15" t="s">
        <v>669</v>
      </c>
      <c r="C58" s="150" t="s">
        <v>93</v>
      </c>
      <c r="D58" s="151" t="s">
        <v>9</v>
      </c>
      <c r="E58" s="152" t="s">
        <v>9</v>
      </c>
      <c r="F58" s="153" t="s">
        <v>94</v>
      </c>
      <c r="G58" s="154">
        <v>12</v>
      </c>
      <c r="H58" s="155"/>
      <c r="I58" s="155"/>
      <c r="J58" s="155"/>
      <c r="K58" s="155"/>
      <c r="L58" s="155"/>
      <c r="M58" s="22"/>
      <c r="N58" s="22"/>
      <c r="O58" s="22"/>
      <c r="P58" s="22"/>
      <c r="Q58" s="23"/>
      <c r="R58" s="23"/>
      <c r="S58" s="22"/>
      <c r="T58" s="22"/>
      <c r="U58" s="22"/>
      <c r="V58" s="22"/>
      <c r="W58" s="22"/>
      <c r="X58" s="22"/>
      <c r="Y58" s="24"/>
      <c r="Z58" s="25"/>
    </row>
    <row r="59" spans="1:26" ht="19.5" customHeight="1" x14ac:dyDescent="0.3">
      <c r="A59" s="14" t="s">
        <v>54</v>
      </c>
      <c r="B59" s="15" t="s">
        <v>675</v>
      </c>
      <c r="C59" s="16" t="s">
        <v>95</v>
      </c>
      <c r="D59" s="17" t="s">
        <v>9</v>
      </c>
      <c r="E59" s="18" t="s">
        <v>9</v>
      </c>
      <c r="F59" s="131" t="s">
        <v>96</v>
      </c>
      <c r="G59" s="15">
        <v>6</v>
      </c>
      <c r="H59" s="22"/>
      <c r="I59" s="22"/>
      <c r="J59" s="22"/>
      <c r="K59" s="22"/>
      <c r="L59" s="22"/>
      <c r="M59" s="22"/>
      <c r="N59" s="22"/>
      <c r="O59" s="22"/>
      <c r="P59" s="22"/>
      <c r="Q59" s="23"/>
      <c r="R59" s="23"/>
      <c r="S59" s="22"/>
      <c r="T59" s="22"/>
      <c r="U59" s="22"/>
      <c r="V59" s="22"/>
      <c r="W59" s="22"/>
      <c r="X59" s="22"/>
      <c r="Y59" s="24"/>
      <c r="Z59" s="25"/>
    </row>
    <row r="60" spans="1:26" ht="19.5" customHeight="1" x14ac:dyDescent="0.3">
      <c r="A60" s="14" t="s">
        <v>54</v>
      </c>
      <c r="B60" s="15" t="s">
        <v>247</v>
      </c>
      <c r="C60" s="16" t="s">
        <v>97</v>
      </c>
      <c r="D60" s="17" t="s">
        <v>9</v>
      </c>
      <c r="E60" s="18" t="s">
        <v>9</v>
      </c>
      <c r="F60" s="132" t="s">
        <v>96</v>
      </c>
      <c r="G60" s="15"/>
      <c r="H60" s="22">
        <v>24</v>
      </c>
      <c r="I60" s="22">
        <v>24</v>
      </c>
      <c r="J60" s="22"/>
      <c r="K60" s="22"/>
      <c r="L60" s="22"/>
      <c r="M60" s="22">
        <f>SUM(H60:L60)</f>
        <v>48</v>
      </c>
      <c r="N60" s="22"/>
      <c r="O60" s="22" t="s">
        <v>98</v>
      </c>
      <c r="P60" s="22"/>
      <c r="Q60" s="23"/>
      <c r="R60" s="23"/>
      <c r="S60" s="22">
        <v>7</v>
      </c>
      <c r="T60" s="28" t="s">
        <v>91</v>
      </c>
      <c r="U60" s="22"/>
      <c r="V60" s="28" t="s">
        <v>10</v>
      </c>
      <c r="W60" s="28" t="s">
        <v>9</v>
      </c>
      <c r="X60" s="28" t="s">
        <v>9</v>
      </c>
      <c r="Y60" s="18" t="s">
        <v>99</v>
      </c>
      <c r="Z60" s="156" t="s">
        <v>100</v>
      </c>
    </row>
    <row r="61" spans="1:26" ht="19.5" customHeight="1" x14ac:dyDescent="0.3">
      <c r="A61" s="14" t="s">
        <v>54</v>
      </c>
      <c r="B61" s="15" t="s">
        <v>676</v>
      </c>
      <c r="C61" s="16" t="s">
        <v>95</v>
      </c>
      <c r="D61" s="17" t="s">
        <v>9</v>
      </c>
      <c r="E61" s="18" t="s">
        <v>9</v>
      </c>
      <c r="F61" s="131" t="s">
        <v>106</v>
      </c>
      <c r="G61" s="15">
        <v>6</v>
      </c>
      <c r="H61" s="22"/>
      <c r="I61" s="22"/>
      <c r="J61" s="22"/>
      <c r="K61" s="22"/>
      <c r="L61" s="22"/>
      <c r="M61" s="22"/>
      <c r="N61" s="22"/>
      <c r="O61" s="22"/>
      <c r="P61" s="22"/>
      <c r="Q61" s="23"/>
      <c r="R61" s="23"/>
      <c r="S61" s="22"/>
      <c r="T61" s="28"/>
      <c r="U61" s="22"/>
      <c r="V61" s="28"/>
      <c r="W61" s="28"/>
      <c r="X61" s="28"/>
      <c r="Y61" s="18"/>
      <c r="Z61" s="156"/>
    </row>
    <row r="62" spans="1:26" ht="19.5" customHeight="1" x14ac:dyDescent="0.3">
      <c r="A62" s="14" t="s">
        <v>54</v>
      </c>
      <c r="B62" s="15" t="s">
        <v>254</v>
      </c>
      <c r="C62" s="16" t="s">
        <v>97</v>
      </c>
      <c r="D62" s="17" t="s">
        <v>9</v>
      </c>
      <c r="E62" s="18" t="s">
        <v>9</v>
      </c>
      <c r="F62" s="132" t="s">
        <v>106</v>
      </c>
      <c r="G62" s="15"/>
      <c r="H62" s="22">
        <v>24</v>
      </c>
      <c r="I62" s="22">
        <v>24</v>
      </c>
      <c r="J62" s="22"/>
      <c r="K62" s="22"/>
      <c r="L62" s="22"/>
      <c r="M62" s="22">
        <f>SUM(H62:L62)</f>
        <v>48</v>
      </c>
      <c r="N62" s="22"/>
      <c r="O62" s="22" t="s">
        <v>98</v>
      </c>
      <c r="P62" s="22"/>
      <c r="Q62" s="23"/>
      <c r="R62" s="23"/>
      <c r="S62" s="22">
        <v>7</v>
      </c>
      <c r="T62" s="28" t="s">
        <v>91</v>
      </c>
      <c r="U62" s="22"/>
      <c r="V62" s="28" t="s">
        <v>10</v>
      </c>
      <c r="W62" s="28" t="s">
        <v>9</v>
      </c>
      <c r="X62" s="28" t="s">
        <v>9</v>
      </c>
      <c r="Y62" s="18" t="s">
        <v>99</v>
      </c>
      <c r="Z62" s="156" t="s">
        <v>107</v>
      </c>
    </row>
    <row r="63" spans="1:26" ht="19.5" customHeight="1" x14ac:dyDescent="0.3">
      <c r="A63" s="14" t="s">
        <v>54</v>
      </c>
      <c r="B63" s="15" t="s">
        <v>670</v>
      </c>
      <c r="C63" s="150" t="s">
        <v>93</v>
      </c>
      <c r="D63" s="151" t="s">
        <v>9</v>
      </c>
      <c r="E63" s="152" t="s">
        <v>9</v>
      </c>
      <c r="F63" s="153" t="s">
        <v>103</v>
      </c>
      <c r="G63" s="154">
        <v>18</v>
      </c>
      <c r="H63" s="155"/>
      <c r="I63" s="155"/>
      <c r="J63" s="155"/>
      <c r="K63" s="155"/>
      <c r="L63" s="155"/>
      <c r="M63" s="22"/>
      <c r="N63" s="22"/>
      <c r="O63" s="22"/>
      <c r="P63" s="22"/>
      <c r="Q63" s="23"/>
      <c r="R63" s="23"/>
      <c r="S63" s="22"/>
      <c r="T63" s="22"/>
      <c r="U63" s="22"/>
      <c r="V63" s="22"/>
      <c r="W63" s="22"/>
      <c r="X63" s="22"/>
      <c r="Y63" s="24"/>
      <c r="Z63" s="25"/>
    </row>
    <row r="64" spans="1:26" ht="19.5" customHeight="1" x14ac:dyDescent="0.3">
      <c r="A64" s="14" t="s">
        <v>54</v>
      </c>
      <c r="B64" s="15" t="s">
        <v>677</v>
      </c>
      <c r="C64" s="16" t="s">
        <v>95</v>
      </c>
      <c r="D64" s="17" t="s">
        <v>10</v>
      </c>
      <c r="E64" s="18" t="s">
        <v>9</v>
      </c>
      <c r="F64" s="131" t="s">
        <v>104</v>
      </c>
      <c r="G64" s="15">
        <v>6</v>
      </c>
      <c r="H64" s="22"/>
      <c r="I64" s="22"/>
      <c r="J64" s="22"/>
      <c r="K64" s="22"/>
      <c r="L64" s="22"/>
      <c r="M64" s="22"/>
      <c r="N64" s="22"/>
      <c r="O64" s="22"/>
      <c r="P64" s="22"/>
      <c r="Q64" s="23"/>
      <c r="R64" s="23"/>
      <c r="S64" s="22"/>
      <c r="T64" s="22"/>
      <c r="U64" s="22"/>
      <c r="V64" s="22"/>
      <c r="W64" s="22"/>
      <c r="X64" s="22"/>
      <c r="Y64" s="24"/>
      <c r="Z64" s="25"/>
    </row>
    <row r="65" spans="1:26" ht="19.5" customHeight="1" x14ac:dyDescent="0.3">
      <c r="A65" s="14" t="s">
        <v>54</v>
      </c>
      <c r="B65" s="15" t="s">
        <v>253</v>
      </c>
      <c r="C65" s="16" t="s">
        <v>97</v>
      </c>
      <c r="D65" s="17" t="s">
        <v>10</v>
      </c>
      <c r="E65" s="18" t="s">
        <v>9</v>
      </c>
      <c r="F65" s="132" t="s">
        <v>104</v>
      </c>
      <c r="G65" s="15"/>
      <c r="H65" s="22">
        <v>24</v>
      </c>
      <c r="I65" s="22">
        <v>24</v>
      </c>
      <c r="J65" s="22"/>
      <c r="K65" s="22"/>
      <c r="L65" s="22"/>
      <c r="M65" s="22">
        <f>SUM(H65:L65)</f>
        <v>48</v>
      </c>
      <c r="N65" s="22"/>
      <c r="O65" s="22" t="s">
        <v>98</v>
      </c>
      <c r="P65" s="22"/>
      <c r="Q65" s="23"/>
      <c r="R65" s="23"/>
      <c r="S65" s="22">
        <v>7</v>
      </c>
      <c r="T65" s="28" t="s">
        <v>91</v>
      </c>
      <c r="U65" s="22"/>
      <c r="V65" s="28" t="s">
        <v>10</v>
      </c>
      <c r="W65" s="28" t="s">
        <v>9</v>
      </c>
      <c r="X65" s="28" t="s">
        <v>9</v>
      </c>
      <c r="Y65" s="18" t="s">
        <v>99</v>
      </c>
      <c r="Z65" s="156" t="s">
        <v>105</v>
      </c>
    </row>
    <row r="66" spans="1:26" ht="19.5" customHeight="1" x14ac:dyDescent="0.3">
      <c r="A66" s="14" t="s">
        <v>54</v>
      </c>
      <c r="B66" s="15" t="s">
        <v>678</v>
      </c>
      <c r="C66" s="16" t="s">
        <v>95</v>
      </c>
      <c r="D66" s="17" t="s">
        <v>10</v>
      </c>
      <c r="E66" s="18" t="s">
        <v>9</v>
      </c>
      <c r="F66" s="131" t="s">
        <v>108</v>
      </c>
      <c r="G66" s="15">
        <v>6</v>
      </c>
      <c r="H66" s="22"/>
      <c r="I66" s="22"/>
      <c r="J66" s="22"/>
      <c r="K66" s="22"/>
      <c r="L66" s="22"/>
      <c r="M66" s="22"/>
      <c r="N66" s="22"/>
      <c r="O66" s="22"/>
      <c r="P66" s="22"/>
      <c r="Q66" s="23"/>
      <c r="R66" s="23"/>
      <c r="S66" s="22"/>
      <c r="T66" s="28"/>
      <c r="U66" s="22"/>
      <c r="V66" s="28"/>
      <c r="W66" s="28"/>
      <c r="X66" s="28"/>
      <c r="Y66" s="18"/>
      <c r="Z66" s="156"/>
    </row>
    <row r="67" spans="1:26" ht="19.5" customHeight="1" x14ac:dyDescent="0.3">
      <c r="A67" s="14" t="s">
        <v>54</v>
      </c>
      <c r="B67" s="15" t="s">
        <v>255</v>
      </c>
      <c r="C67" s="16" t="s">
        <v>97</v>
      </c>
      <c r="D67" s="17" t="s">
        <v>10</v>
      </c>
      <c r="E67" s="18" t="s">
        <v>9</v>
      </c>
      <c r="F67" s="132" t="s">
        <v>108</v>
      </c>
      <c r="G67" s="15"/>
      <c r="H67" s="22">
        <v>24</v>
      </c>
      <c r="I67" s="22">
        <v>24</v>
      </c>
      <c r="J67" s="22"/>
      <c r="K67" s="22"/>
      <c r="L67" s="22"/>
      <c r="M67" s="22">
        <f>SUM(H67:L67)</f>
        <v>48</v>
      </c>
      <c r="N67" s="22"/>
      <c r="O67" s="22" t="s">
        <v>98</v>
      </c>
      <c r="P67" s="22"/>
      <c r="Q67" s="23"/>
      <c r="R67" s="23"/>
      <c r="S67" s="22">
        <v>7</v>
      </c>
      <c r="T67" s="28" t="s">
        <v>91</v>
      </c>
      <c r="U67" s="22"/>
      <c r="V67" s="28" t="s">
        <v>10</v>
      </c>
      <c r="W67" s="28" t="s">
        <v>9</v>
      </c>
      <c r="X67" s="28" t="s">
        <v>9</v>
      </c>
      <c r="Y67" s="18" t="s">
        <v>99</v>
      </c>
      <c r="Z67" s="156" t="s">
        <v>109</v>
      </c>
    </row>
    <row r="68" spans="1:26" ht="19.5" customHeight="1" x14ac:dyDescent="0.3">
      <c r="A68" s="14" t="s">
        <v>54</v>
      </c>
      <c r="B68" s="15" t="s">
        <v>679</v>
      </c>
      <c r="C68" s="16" t="s">
        <v>95</v>
      </c>
      <c r="D68" s="17" t="s">
        <v>10</v>
      </c>
      <c r="E68" s="18" t="s">
        <v>9</v>
      </c>
      <c r="F68" s="131" t="s">
        <v>110</v>
      </c>
      <c r="G68" s="15">
        <v>6</v>
      </c>
      <c r="H68" s="22"/>
      <c r="I68" s="22"/>
      <c r="J68" s="22"/>
      <c r="K68" s="22"/>
      <c r="L68" s="22"/>
      <c r="M68" s="22"/>
      <c r="N68" s="22"/>
      <c r="O68" s="22"/>
      <c r="P68" s="22"/>
      <c r="Q68" s="23"/>
      <c r="R68" s="23"/>
      <c r="S68" s="22"/>
      <c r="T68" s="28"/>
      <c r="U68" s="22"/>
      <c r="V68" s="28"/>
      <c r="W68" s="28"/>
      <c r="X68" s="28"/>
      <c r="Y68" s="18"/>
      <c r="Z68" s="156"/>
    </row>
    <row r="69" spans="1:26" ht="19.5" customHeight="1" x14ac:dyDescent="0.3">
      <c r="A69" s="14" t="s">
        <v>54</v>
      </c>
      <c r="B69" s="15" t="s">
        <v>256</v>
      </c>
      <c r="C69" s="16" t="s">
        <v>97</v>
      </c>
      <c r="D69" s="17" t="s">
        <v>10</v>
      </c>
      <c r="E69" s="18" t="s">
        <v>9</v>
      </c>
      <c r="F69" s="132" t="s">
        <v>110</v>
      </c>
      <c r="G69" s="15"/>
      <c r="H69" s="22">
        <v>24</v>
      </c>
      <c r="I69" s="22"/>
      <c r="J69" s="22"/>
      <c r="K69" s="22">
        <v>24</v>
      </c>
      <c r="L69" s="22"/>
      <c r="M69" s="22">
        <f>SUM(H69:L69)</f>
        <v>48</v>
      </c>
      <c r="N69" s="22"/>
      <c r="O69" s="22" t="s">
        <v>98</v>
      </c>
      <c r="P69" s="22"/>
      <c r="Q69" s="23"/>
      <c r="R69" s="23"/>
      <c r="S69" s="22">
        <v>7</v>
      </c>
      <c r="T69" s="28" t="s">
        <v>91</v>
      </c>
      <c r="U69" s="22"/>
      <c r="V69" s="28" t="s">
        <v>10</v>
      </c>
      <c r="W69" s="28" t="s">
        <v>9</v>
      </c>
      <c r="X69" s="28" t="s">
        <v>9</v>
      </c>
      <c r="Y69" s="18" t="s">
        <v>99</v>
      </c>
      <c r="Z69" s="156" t="s">
        <v>111</v>
      </c>
    </row>
    <row r="70" spans="1:26" ht="19.5" customHeight="1" x14ac:dyDescent="0.3">
      <c r="A70" s="14" t="s">
        <v>54</v>
      </c>
      <c r="B70" s="15" t="s">
        <v>680</v>
      </c>
      <c r="C70" s="16" t="s">
        <v>95</v>
      </c>
      <c r="D70" s="17" t="s">
        <v>10</v>
      </c>
      <c r="E70" s="18" t="s">
        <v>9</v>
      </c>
      <c r="F70" s="131" t="s">
        <v>112</v>
      </c>
      <c r="G70" s="15">
        <v>6</v>
      </c>
      <c r="H70" s="22"/>
      <c r="I70" s="22"/>
      <c r="J70" s="22"/>
      <c r="K70" s="22"/>
      <c r="L70" s="22"/>
      <c r="M70" s="22"/>
      <c r="N70" s="22"/>
      <c r="O70" s="22"/>
      <c r="P70" s="22"/>
      <c r="Q70" s="23"/>
      <c r="R70" s="23"/>
      <c r="S70" s="22"/>
      <c r="T70" s="28"/>
      <c r="U70" s="22"/>
      <c r="V70" s="28"/>
      <c r="W70" s="28"/>
      <c r="X70" s="28"/>
      <c r="Y70" s="18"/>
      <c r="Z70" s="156"/>
    </row>
    <row r="71" spans="1:26" ht="19.5" customHeight="1" x14ac:dyDescent="0.3">
      <c r="A71" s="14" t="s">
        <v>54</v>
      </c>
      <c r="B71" s="15" t="s">
        <v>257</v>
      </c>
      <c r="C71" s="16" t="s">
        <v>97</v>
      </c>
      <c r="D71" s="17" t="s">
        <v>10</v>
      </c>
      <c r="E71" s="18" t="s">
        <v>9</v>
      </c>
      <c r="F71" s="132" t="s">
        <v>112</v>
      </c>
      <c r="G71" s="15"/>
      <c r="H71" s="22">
        <v>24</v>
      </c>
      <c r="I71" s="22"/>
      <c r="J71" s="22"/>
      <c r="K71" s="22">
        <v>24</v>
      </c>
      <c r="L71" s="22"/>
      <c r="M71" s="22">
        <f>SUM(H71:L71)</f>
        <v>48</v>
      </c>
      <c r="N71" s="22"/>
      <c r="O71" s="22" t="s">
        <v>98</v>
      </c>
      <c r="P71" s="22"/>
      <c r="Q71" s="23"/>
      <c r="R71" s="23"/>
      <c r="S71" s="22">
        <v>7</v>
      </c>
      <c r="T71" s="28" t="s">
        <v>91</v>
      </c>
      <c r="U71" s="22"/>
      <c r="V71" s="28" t="s">
        <v>10</v>
      </c>
      <c r="W71" s="28" t="s">
        <v>9</v>
      </c>
      <c r="X71" s="28" t="s">
        <v>9</v>
      </c>
      <c r="Y71" s="18" t="s">
        <v>99</v>
      </c>
      <c r="Z71" s="156" t="s">
        <v>113</v>
      </c>
    </row>
    <row r="72" spans="1:26" ht="19.5" customHeight="1" x14ac:dyDescent="0.3">
      <c r="A72" s="14" t="s">
        <v>54</v>
      </c>
      <c r="B72" s="15" t="s">
        <v>681</v>
      </c>
      <c r="C72" s="16" t="s">
        <v>95</v>
      </c>
      <c r="D72" s="17" t="s">
        <v>10</v>
      </c>
      <c r="E72" s="18" t="s">
        <v>9</v>
      </c>
      <c r="F72" s="131" t="s">
        <v>114</v>
      </c>
      <c r="G72" s="15">
        <v>6</v>
      </c>
      <c r="H72" s="22"/>
      <c r="I72" s="22"/>
      <c r="J72" s="22"/>
      <c r="K72" s="22"/>
      <c r="L72" s="22"/>
      <c r="M72" s="22"/>
      <c r="N72" s="22"/>
      <c r="O72" s="22"/>
      <c r="P72" s="22"/>
      <c r="Q72" s="23"/>
      <c r="R72" s="23"/>
      <c r="S72" s="22"/>
      <c r="T72" s="28"/>
      <c r="U72" s="22"/>
      <c r="V72" s="28"/>
      <c r="W72" s="28"/>
      <c r="X72" s="28"/>
      <c r="Y72" s="18"/>
      <c r="Z72" s="156"/>
    </row>
    <row r="73" spans="1:26" ht="19.5" customHeight="1" x14ac:dyDescent="0.3">
      <c r="A73" s="14" t="s">
        <v>54</v>
      </c>
      <c r="B73" s="15" t="s">
        <v>258</v>
      </c>
      <c r="C73" s="16" t="s">
        <v>97</v>
      </c>
      <c r="D73" s="17" t="s">
        <v>10</v>
      </c>
      <c r="E73" s="18" t="s">
        <v>9</v>
      </c>
      <c r="F73" s="132" t="s">
        <v>114</v>
      </c>
      <c r="G73" s="15"/>
      <c r="H73" s="22">
        <v>24</v>
      </c>
      <c r="I73" s="22">
        <v>24</v>
      </c>
      <c r="J73" s="22"/>
      <c r="K73" s="22"/>
      <c r="L73" s="22"/>
      <c r="M73" s="22">
        <f>SUM(H73:L73)</f>
        <v>48</v>
      </c>
      <c r="N73" s="22"/>
      <c r="O73" s="22" t="s">
        <v>98</v>
      </c>
      <c r="P73" s="22"/>
      <c r="Q73" s="23"/>
      <c r="R73" s="23"/>
      <c r="S73" s="22">
        <v>7</v>
      </c>
      <c r="T73" s="28" t="s">
        <v>91</v>
      </c>
      <c r="U73" s="22"/>
      <c r="V73" s="28" t="s">
        <v>10</v>
      </c>
      <c r="W73" s="28" t="s">
        <v>9</v>
      </c>
      <c r="X73" s="28" t="s">
        <v>9</v>
      </c>
      <c r="Y73" s="18" t="s">
        <v>99</v>
      </c>
      <c r="Z73" s="156" t="s">
        <v>115</v>
      </c>
    </row>
    <row r="74" spans="1:26" ht="19.5" customHeight="1" x14ac:dyDescent="0.3">
      <c r="A74" s="14" t="s">
        <v>54</v>
      </c>
      <c r="B74" s="15" t="s">
        <v>682</v>
      </c>
      <c r="C74" s="16" t="s">
        <v>95</v>
      </c>
      <c r="D74" s="17" t="s">
        <v>10</v>
      </c>
      <c r="E74" s="18" t="s">
        <v>9</v>
      </c>
      <c r="F74" s="131" t="s">
        <v>101</v>
      </c>
      <c r="G74" s="15">
        <v>6</v>
      </c>
      <c r="H74" s="22"/>
      <c r="I74" s="22"/>
      <c r="J74" s="22"/>
      <c r="K74" s="22"/>
      <c r="L74" s="22"/>
      <c r="M74" s="22"/>
      <c r="N74" s="22"/>
      <c r="O74" s="22"/>
      <c r="P74" s="22"/>
      <c r="Q74" s="23"/>
      <c r="R74" s="23"/>
      <c r="S74" s="22"/>
      <c r="T74" s="28"/>
      <c r="U74" s="22"/>
      <c r="V74" s="28"/>
      <c r="W74" s="28"/>
      <c r="X74" s="28"/>
      <c r="Y74" s="18"/>
      <c r="Z74" s="156"/>
    </row>
    <row r="75" spans="1:26" ht="19.5" customHeight="1" x14ac:dyDescent="0.3">
      <c r="A75" s="14" t="s">
        <v>54</v>
      </c>
      <c r="B75" s="15" t="s">
        <v>248</v>
      </c>
      <c r="C75" s="16" t="s">
        <v>97</v>
      </c>
      <c r="D75" s="17" t="s">
        <v>10</v>
      </c>
      <c r="E75" s="18" t="s">
        <v>9</v>
      </c>
      <c r="F75" s="132" t="s">
        <v>101</v>
      </c>
      <c r="G75" s="15"/>
      <c r="H75" s="22">
        <v>24</v>
      </c>
      <c r="I75" s="22">
        <v>24</v>
      </c>
      <c r="J75" s="22"/>
      <c r="K75" s="22"/>
      <c r="L75" s="22"/>
      <c r="M75" s="22">
        <f>SUM(H75:L75)</f>
        <v>48</v>
      </c>
      <c r="N75" s="22"/>
      <c r="O75" s="22" t="s">
        <v>98</v>
      </c>
      <c r="P75" s="22"/>
      <c r="Q75" s="23"/>
      <c r="R75" s="23"/>
      <c r="S75" s="22">
        <v>7</v>
      </c>
      <c r="T75" s="28" t="s">
        <v>91</v>
      </c>
      <c r="U75" s="22"/>
      <c r="V75" s="28" t="s">
        <v>10</v>
      </c>
      <c r="W75" s="28" t="s">
        <v>9</v>
      </c>
      <c r="X75" s="28" t="s">
        <v>9</v>
      </c>
      <c r="Y75" s="18" t="s">
        <v>99</v>
      </c>
      <c r="Z75" s="156" t="s">
        <v>102</v>
      </c>
    </row>
    <row r="76" spans="1:26" ht="19.5" customHeight="1" x14ac:dyDescent="0.3">
      <c r="A76" s="14" t="s">
        <v>54</v>
      </c>
      <c r="B76" s="15" t="s">
        <v>683</v>
      </c>
      <c r="C76" s="16" t="s">
        <v>95</v>
      </c>
      <c r="D76" s="17" t="s">
        <v>10</v>
      </c>
      <c r="E76" s="18" t="s">
        <v>9</v>
      </c>
      <c r="F76" s="131" t="s">
        <v>116</v>
      </c>
      <c r="G76" s="15">
        <v>6</v>
      </c>
      <c r="H76" s="22"/>
      <c r="I76" s="22"/>
      <c r="J76" s="22"/>
      <c r="K76" s="22"/>
      <c r="L76" s="22"/>
      <c r="M76" s="22"/>
      <c r="N76" s="22"/>
      <c r="O76" s="22"/>
      <c r="P76" s="22"/>
      <c r="Q76" s="23"/>
      <c r="R76" s="23"/>
      <c r="S76" s="22"/>
      <c r="T76" s="28"/>
      <c r="U76" s="22"/>
      <c r="V76" s="28"/>
      <c r="W76" s="28"/>
      <c r="X76" s="28"/>
      <c r="Y76" s="18"/>
      <c r="Z76" s="156"/>
    </row>
    <row r="77" spans="1:26" ht="19.5" customHeight="1" x14ac:dyDescent="0.3">
      <c r="A77" s="14" t="s">
        <v>54</v>
      </c>
      <c r="B77" s="15" t="s">
        <v>259</v>
      </c>
      <c r="C77" s="16" t="s">
        <v>97</v>
      </c>
      <c r="D77" s="17" t="s">
        <v>10</v>
      </c>
      <c r="E77" s="18" t="s">
        <v>9</v>
      </c>
      <c r="F77" s="132" t="s">
        <v>116</v>
      </c>
      <c r="G77" s="15"/>
      <c r="H77" s="22">
        <v>24</v>
      </c>
      <c r="I77" s="22"/>
      <c r="J77" s="22"/>
      <c r="K77" s="22">
        <v>24</v>
      </c>
      <c r="L77" s="22"/>
      <c r="M77" s="22">
        <f>SUM(H77:L77)</f>
        <v>48</v>
      </c>
      <c r="N77" s="22"/>
      <c r="O77" s="22" t="s">
        <v>98</v>
      </c>
      <c r="P77" s="22"/>
      <c r="Q77" s="23"/>
      <c r="R77" s="23"/>
      <c r="S77" s="22">
        <v>7</v>
      </c>
      <c r="T77" s="28" t="s">
        <v>91</v>
      </c>
      <c r="U77" s="22"/>
      <c r="V77" s="28" t="s">
        <v>10</v>
      </c>
      <c r="W77" s="28" t="s">
        <v>9</v>
      </c>
      <c r="X77" s="28" t="s">
        <v>9</v>
      </c>
      <c r="Y77" s="18" t="s">
        <v>99</v>
      </c>
      <c r="Z77" s="156" t="s">
        <v>117</v>
      </c>
    </row>
    <row r="78" spans="1:26" ht="19.5" customHeight="1" x14ac:dyDescent="0.3">
      <c r="A78" s="14" t="s">
        <v>54</v>
      </c>
      <c r="B78" s="15" t="s">
        <v>684</v>
      </c>
      <c r="C78" s="16" t="s">
        <v>95</v>
      </c>
      <c r="D78" s="17" t="s">
        <v>10</v>
      </c>
      <c r="E78" s="18" t="s">
        <v>9</v>
      </c>
      <c r="F78" s="131" t="s">
        <v>118</v>
      </c>
      <c r="G78" s="15">
        <v>6</v>
      </c>
      <c r="H78" s="22"/>
      <c r="I78" s="22"/>
      <c r="J78" s="22"/>
      <c r="K78" s="22"/>
      <c r="L78" s="22"/>
      <c r="M78" s="22"/>
      <c r="N78" s="22"/>
      <c r="O78" s="22"/>
      <c r="P78" s="22"/>
      <c r="Q78" s="23"/>
      <c r="R78" s="23"/>
      <c r="S78" s="22"/>
      <c r="T78" s="28"/>
      <c r="U78" s="22"/>
      <c r="V78" s="28"/>
      <c r="W78" s="28"/>
      <c r="X78" s="28"/>
      <c r="Y78" s="18"/>
      <c r="Z78" s="156"/>
    </row>
    <row r="79" spans="1:26" ht="19.5" customHeight="1" x14ac:dyDescent="0.3">
      <c r="A79" s="14" t="s">
        <v>54</v>
      </c>
      <c r="B79" s="15" t="s">
        <v>260</v>
      </c>
      <c r="C79" s="16" t="s">
        <v>97</v>
      </c>
      <c r="D79" s="17" t="s">
        <v>10</v>
      </c>
      <c r="E79" s="18" t="s">
        <v>9</v>
      </c>
      <c r="F79" s="132" t="s">
        <v>118</v>
      </c>
      <c r="G79" s="15"/>
      <c r="H79" s="22">
        <v>24</v>
      </c>
      <c r="I79" s="22">
        <v>24</v>
      </c>
      <c r="J79" s="22"/>
      <c r="K79" s="22"/>
      <c r="L79" s="22"/>
      <c r="M79" s="22">
        <f>SUM(H79:L79)</f>
        <v>48</v>
      </c>
      <c r="N79" s="22"/>
      <c r="O79" s="22" t="s">
        <v>98</v>
      </c>
      <c r="P79" s="22"/>
      <c r="Q79" s="23"/>
      <c r="R79" s="23"/>
      <c r="S79" s="22">
        <v>7</v>
      </c>
      <c r="T79" s="28" t="s">
        <v>91</v>
      </c>
      <c r="U79" s="22"/>
      <c r="V79" s="28" t="s">
        <v>10</v>
      </c>
      <c r="W79" s="28" t="s">
        <v>9</v>
      </c>
      <c r="X79" s="28" t="s">
        <v>9</v>
      </c>
      <c r="Y79" s="18" t="s">
        <v>99</v>
      </c>
      <c r="Z79" s="156" t="s">
        <v>119</v>
      </c>
    </row>
    <row r="80" spans="1:26" ht="19.5" customHeight="1" x14ac:dyDescent="0.3">
      <c r="A80" s="14" t="s">
        <v>54</v>
      </c>
      <c r="B80" s="15" t="s">
        <v>685</v>
      </c>
      <c r="C80" s="16" t="s">
        <v>95</v>
      </c>
      <c r="D80" s="17" t="s">
        <v>10</v>
      </c>
      <c r="E80" s="18" t="s">
        <v>9</v>
      </c>
      <c r="F80" s="131" t="s">
        <v>120</v>
      </c>
      <c r="G80" s="15">
        <v>6</v>
      </c>
      <c r="H80" s="22"/>
      <c r="I80" s="22"/>
      <c r="J80" s="22"/>
      <c r="K80" s="22"/>
      <c r="L80" s="22"/>
      <c r="M80" s="22"/>
      <c r="N80" s="22"/>
      <c r="O80" s="22"/>
      <c r="P80" s="22"/>
      <c r="Q80" s="23"/>
      <c r="R80" s="23"/>
      <c r="S80" s="22"/>
      <c r="T80" s="28"/>
      <c r="U80" s="22"/>
      <c r="V80" s="28"/>
      <c r="W80" s="28"/>
      <c r="X80" s="28"/>
      <c r="Y80" s="18"/>
      <c r="Z80" s="156"/>
    </row>
    <row r="81" spans="1:1008" ht="19.5" customHeight="1" x14ac:dyDescent="0.3">
      <c r="A81" s="14" t="s">
        <v>54</v>
      </c>
      <c r="B81" s="15" t="s">
        <v>261</v>
      </c>
      <c r="C81" s="16" t="s">
        <v>97</v>
      </c>
      <c r="D81" s="17" t="s">
        <v>10</v>
      </c>
      <c r="E81" s="18" t="s">
        <v>9</v>
      </c>
      <c r="F81" s="132" t="s">
        <v>120</v>
      </c>
      <c r="G81" s="15"/>
      <c r="H81" s="22">
        <v>24</v>
      </c>
      <c r="I81" s="22"/>
      <c r="J81" s="22"/>
      <c r="K81" s="22">
        <v>24</v>
      </c>
      <c r="L81" s="22"/>
      <c r="M81" s="22">
        <f>SUM(H81:L81)</f>
        <v>48</v>
      </c>
      <c r="N81" s="22"/>
      <c r="O81" s="22" t="s">
        <v>98</v>
      </c>
      <c r="P81" s="22"/>
      <c r="Q81" s="23"/>
      <c r="R81" s="23"/>
      <c r="S81" s="22">
        <v>7</v>
      </c>
      <c r="T81" s="28" t="s">
        <v>121</v>
      </c>
      <c r="U81" s="22"/>
      <c r="V81" s="28" t="s">
        <v>10</v>
      </c>
      <c r="W81" s="28" t="s">
        <v>9</v>
      </c>
      <c r="X81" s="28" t="s">
        <v>9</v>
      </c>
      <c r="Y81" s="18" t="s">
        <v>99</v>
      </c>
      <c r="Z81" s="156" t="s">
        <v>122</v>
      </c>
    </row>
    <row r="82" spans="1:1008" ht="19.5" customHeight="1" x14ac:dyDescent="0.3">
      <c r="A82" s="14" t="s">
        <v>54</v>
      </c>
      <c r="B82" s="15" t="s">
        <v>686</v>
      </c>
      <c r="C82" s="16" t="s">
        <v>95</v>
      </c>
      <c r="D82" s="17" t="s">
        <v>10</v>
      </c>
      <c r="E82" s="18" t="s">
        <v>9</v>
      </c>
      <c r="F82" s="131" t="s">
        <v>532</v>
      </c>
      <c r="G82" s="15">
        <v>6</v>
      </c>
      <c r="H82" s="22"/>
      <c r="I82" s="22"/>
      <c r="J82" s="22"/>
      <c r="K82" s="22"/>
      <c r="L82" s="22"/>
      <c r="M82" s="22"/>
      <c r="N82" s="22"/>
      <c r="O82" s="22"/>
      <c r="P82" s="22"/>
      <c r="Q82" s="23"/>
      <c r="R82" s="23"/>
      <c r="S82" s="22"/>
      <c r="T82" s="22"/>
      <c r="U82" s="22"/>
      <c r="V82" s="22"/>
      <c r="W82" s="22"/>
      <c r="X82" s="22"/>
      <c r="Y82" s="24"/>
      <c r="Z82" s="25"/>
    </row>
    <row r="83" spans="1:1008" ht="19.5" customHeight="1" x14ac:dyDescent="0.3">
      <c r="A83" s="14" t="s">
        <v>54</v>
      </c>
      <c r="B83" s="15" t="s">
        <v>687</v>
      </c>
      <c r="C83" s="16" t="s">
        <v>95</v>
      </c>
      <c r="D83" s="17" t="s">
        <v>10</v>
      </c>
      <c r="E83" s="18" t="s">
        <v>9</v>
      </c>
      <c r="F83" s="131" t="s">
        <v>162</v>
      </c>
      <c r="G83" s="15">
        <v>6</v>
      </c>
      <c r="H83" s="22"/>
      <c r="I83" s="22"/>
      <c r="J83" s="22"/>
      <c r="K83" s="22"/>
      <c r="L83" s="22"/>
      <c r="M83" s="22"/>
      <c r="N83" s="22"/>
      <c r="O83" s="22"/>
      <c r="P83" s="22"/>
      <c r="Q83" s="23"/>
      <c r="R83" s="23"/>
      <c r="S83" s="22"/>
      <c r="T83" s="22"/>
      <c r="U83" s="22"/>
      <c r="V83" s="22"/>
      <c r="W83" s="22"/>
      <c r="X83" s="22"/>
      <c r="Y83" s="24"/>
      <c r="Z83" s="25"/>
    </row>
    <row r="84" spans="1:1008" s="157" customFormat="1" ht="19.5" customHeight="1" x14ac:dyDescent="0.25">
      <c r="A84" s="98"/>
      <c r="B84" s="334"/>
      <c r="C84" s="334"/>
      <c r="D84" s="334"/>
      <c r="E84" s="334"/>
      <c r="F84" s="334"/>
      <c r="G84" s="33">
        <v>30</v>
      </c>
      <c r="H84" s="99">
        <f>SUM(H58:H83)</f>
        <v>264</v>
      </c>
      <c r="I84" s="99">
        <f>SUM(I58:I83)</f>
        <v>168</v>
      </c>
      <c r="J84" s="99">
        <f>SUM(J58:J83)</f>
        <v>0</v>
      </c>
      <c r="K84" s="99">
        <f>SUM(K58:K83)</f>
        <v>96</v>
      </c>
      <c r="L84" s="99">
        <f>SUM(L58:L83)</f>
        <v>0</v>
      </c>
      <c r="M84" s="213">
        <f>SUM(M60:M62,M65:M69)</f>
        <v>240</v>
      </c>
      <c r="N84" s="98"/>
      <c r="O84" s="98"/>
      <c r="P84" s="98"/>
      <c r="Q84" s="98"/>
      <c r="R84" s="98"/>
      <c r="S84" s="98"/>
      <c r="T84" s="98"/>
      <c r="U84" s="98"/>
      <c r="V84" s="98"/>
      <c r="W84" s="98"/>
      <c r="X84" s="98"/>
      <c r="Y84" s="98"/>
      <c r="Z84" s="98"/>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c r="CO84" s="96"/>
      <c r="CP84" s="96"/>
      <c r="CQ84" s="96"/>
      <c r="CR84" s="96"/>
      <c r="CS84" s="96"/>
      <c r="CT84" s="96"/>
      <c r="CU84" s="96"/>
      <c r="CV84" s="96"/>
      <c r="CW84" s="96"/>
      <c r="CX84" s="96"/>
      <c r="CY84" s="96"/>
      <c r="CZ84" s="96"/>
      <c r="DA84" s="96"/>
      <c r="DB84" s="96"/>
      <c r="DC84" s="96"/>
      <c r="DD84" s="96"/>
      <c r="DE84" s="96"/>
      <c r="DF84" s="96"/>
      <c r="DG84" s="96"/>
      <c r="DH84" s="96"/>
      <c r="DI84" s="96"/>
      <c r="DJ84" s="96"/>
      <c r="DK84" s="96"/>
      <c r="DL84" s="96"/>
      <c r="DM84" s="96"/>
      <c r="DN84" s="96"/>
      <c r="DO84" s="96"/>
      <c r="DP84" s="96"/>
      <c r="DQ84" s="96"/>
      <c r="DR84" s="96"/>
      <c r="DS84" s="96"/>
      <c r="DT84" s="96"/>
      <c r="DU84" s="96"/>
      <c r="DV84" s="96"/>
      <c r="DW84" s="96"/>
      <c r="DX84" s="96"/>
      <c r="DY84" s="96"/>
      <c r="DZ84" s="96"/>
      <c r="EA84" s="96"/>
      <c r="EB84" s="96"/>
      <c r="EC84" s="96"/>
      <c r="ED84" s="96"/>
      <c r="EE84" s="96"/>
      <c r="EF84" s="96"/>
      <c r="EG84" s="96"/>
      <c r="EH84" s="96"/>
      <c r="EI84" s="96"/>
      <c r="EJ84" s="96"/>
      <c r="EK84" s="96"/>
      <c r="EL84" s="96"/>
      <c r="EM84" s="96"/>
      <c r="EN84" s="96"/>
      <c r="EO84" s="96"/>
      <c r="EP84" s="96"/>
      <c r="EQ84" s="96"/>
      <c r="ER84" s="96"/>
      <c r="ES84" s="96"/>
      <c r="ET84" s="96"/>
      <c r="EU84" s="96"/>
      <c r="EV84" s="96"/>
      <c r="EW84" s="96"/>
      <c r="EX84" s="96"/>
      <c r="EY84" s="96"/>
      <c r="EZ84" s="96"/>
      <c r="FA84" s="96"/>
      <c r="FB84" s="96"/>
      <c r="FC84" s="96"/>
      <c r="FD84" s="96"/>
      <c r="FE84" s="96"/>
      <c r="FF84" s="96"/>
      <c r="FG84" s="96"/>
      <c r="FH84" s="96"/>
      <c r="FI84" s="96"/>
      <c r="FJ84" s="96"/>
      <c r="FK84" s="96"/>
      <c r="FL84" s="96"/>
      <c r="FM84" s="96"/>
      <c r="FN84" s="96"/>
      <c r="FO84" s="96"/>
      <c r="FP84" s="96"/>
      <c r="FQ84" s="96"/>
      <c r="FR84" s="96"/>
      <c r="FS84" s="96"/>
      <c r="FT84" s="96"/>
      <c r="FU84" s="96"/>
      <c r="FV84" s="96"/>
      <c r="FW84" s="96"/>
      <c r="FX84" s="96"/>
      <c r="FY84" s="96"/>
      <c r="FZ84" s="96"/>
      <c r="GA84" s="96"/>
      <c r="GB84" s="96"/>
      <c r="GC84" s="96"/>
      <c r="GD84" s="96"/>
      <c r="GE84" s="96"/>
      <c r="GF84" s="96"/>
      <c r="GG84" s="96"/>
      <c r="GH84" s="96"/>
      <c r="GI84" s="96"/>
      <c r="GJ84" s="96"/>
      <c r="GK84" s="96"/>
      <c r="GL84" s="96"/>
      <c r="GM84" s="96"/>
      <c r="GN84" s="96"/>
      <c r="GO84" s="96"/>
      <c r="GP84" s="96"/>
      <c r="GQ84" s="96"/>
      <c r="GR84" s="96"/>
      <c r="GS84" s="96"/>
      <c r="GT84" s="96"/>
      <c r="GU84" s="96"/>
      <c r="GV84" s="96"/>
      <c r="GW84" s="96"/>
      <c r="GX84" s="96"/>
      <c r="GY84" s="96"/>
      <c r="GZ84" s="96"/>
      <c r="HA84" s="96"/>
      <c r="HB84" s="96"/>
      <c r="HC84" s="96"/>
      <c r="HD84" s="96"/>
      <c r="HE84" s="96"/>
      <c r="HF84" s="96"/>
      <c r="HG84" s="96"/>
      <c r="HH84" s="96"/>
      <c r="HI84" s="96"/>
      <c r="HJ84" s="96"/>
      <c r="HK84" s="96"/>
      <c r="HL84" s="96"/>
      <c r="HM84" s="96"/>
      <c r="HN84" s="96"/>
      <c r="HO84" s="96"/>
      <c r="HP84" s="96"/>
      <c r="HQ84" s="96"/>
      <c r="HR84" s="96"/>
      <c r="HS84" s="96"/>
      <c r="HT84" s="96"/>
      <c r="HU84" s="96"/>
      <c r="HV84" s="96"/>
      <c r="HW84" s="96"/>
      <c r="HX84" s="96"/>
      <c r="HY84" s="96"/>
      <c r="HZ84" s="96"/>
      <c r="IA84" s="96"/>
      <c r="IB84" s="96"/>
      <c r="IC84" s="96"/>
      <c r="ID84" s="96"/>
      <c r="IE84" s="96"/>
      <c r="IF84" s="96"/>
      <c r="IG84" s="96"/>
      <c r="IH84" s="96"/>
      <c r="II84" s="96"/>
      <c r="IJ84" s="96"/>
      <c r="IK84" s="96"/>
      <c r="IL84" s="96"/>
      <c r="IM84" s="96"/>
      <c r="IN84" s="96"/>
      <c r="IO84" s="96"/>
      <c r="IP84" s="96"/>
      <c r="IQ84" s="96"/>
      <c r="IR84" s="96"/>
      <c r="IS84" s="96"/>
      <c r="IT84" s="96"/>
      <c r="IU84" s="96"/>
      <c r="IV84" s="96"/>
      <c r="IW84" s="96"/>
      <c r="IX84" s="96"/>
      <c r="IY84" s="96"/>
      <c r="IZ84" s="96"/>
      <c r="JA84" s="96"/>
      <c r="JB84" s="96"/>
      <c r="JC84" s="96"/>
      <c r="JD84" s="96"/>
      <c r="JE84" s="96"/>
      <c r="JF84" s="96"/>
      <c r="JG84" s="96"/>
      <c r="JH84" s="96"/>
      <c r="JI84" s="96"/>
      <c r="JJ84" s="96"/>
      <c r="JK84" s="96"/>
      <c r="JL84" s="96"/>
      <c r="JM84" s="96"/>
      <c r="JN84" s="96"/>
      <c r="JO84" s="96"/>
      <c r="JP84" s="96"/>
      <c r="JQ84" s="96"/>
      <c r="JR84" s="96"/>
      <c r="JS84" s="96"/>
      <c r="JT84" s="96"/>
      <c r="JU84" s="96"/>
      <c r="JV84" s="96"/>
      <c r="JW84" s="96"/>
      <c r="JX84" s="96"/>
      <c r="JY84" s="96"/>
      <c r="JZ84" s="96"/>
      <c r="KA84" s="96"/>
      <c r="KB84" s="96"/>
      <c r="KC84" s="96"/>
      <c r="KD84" s="96"/>
      <c r="KE84" s="96"/>
      <c r="KF84" s="96"/>
      <c r="KG84" s="96"/>
      <c r="KH84" s="96"/>
      <c r="KI84" s="96"/>
      <c r="KJ84" s="96"/>
      <c r="KK84" s="96"/>
      <c r="KL84" s="96"/>
      <c r="KM84" s="96"/>
      <c r="KN84" s="96"/>
      <c r="KO84" s="96"/>
      <c r="KP84" s="96"/>
      <c r="KQ84" s="96"/>
      <c r="KR84" s="96"/>
      <c r="KS84" s="96"/>
      <c r="KT84" s="96"/>
      <c r="KU84" s="96"/>
      <c r="KV84" s="96"/>
      <c r="KW84" s="96"/>
      <c r="KX84" s="96"/>
      <c r="KY84" s="96"/>
      <c r="KZ84" s="96"/>
      <c r="LA84" s="96"/>
      <c r="LB84" s="96"/>
      <c r="LC84" s="96"/>
      <c r="LD84" s="96"/>
      <c r="LE84" s="96"/>
      <c r="LF84" s="96"/>
      <c r="LG84" s="96"/>
      <c r="LH84" s="96"/>
      <c r="LI84" s="96"/>
      <c r="LJ84" s="96"/>
      <c r="LK84" s="96"/>
      <c r="LL84" s="96"/>
      <c r="LM84" s="96"/>
      <c r="LN84" s="96"/>
      <c r="LO84" s="96"/>
      <c r="LP84" s="96"/>
      <c r="LQ84" s="96"/>
      <c r="LR84" s="96"/>
      <c r="LS84" s="96"/>
      <c r="LT84" s="96"/>
      <c r="LU84" s="96"/>
      <c r="LV84" s="96"/>
      <c r="LW84" s="96"/>
      <c r="LX84" s="96"/>
      <c r="LY84" s="96"/>
      <c r="LZ84" s="96"/>
      <c r="MA84" s="96"/>
      <c r="MB84" s="96"/>
      <c r="MC84" s="96"/>
      <c r="MD84" s="96"/>
      <c r="ME84" s="96"/>
      <c r="MF84" s="96"/>
      <c r="MG84" s="96"/>
      <c r="MH84" s="96"/>
      <c r="MI84" s="96"/>
      <c r="MJ84" s="96"/>
      <c r="MK84" s="96"/>
      <c r="ML84" s="96"/>
      <c r="MM84" s="96"/>
      <c r="MN84" s="96"/>
      <c r="MO84" s="96"/>
      <c r="MP84" s="96"/>
      <c r="MQ84" s="96"/>
      <c r="MR84" s="96"/>
      <c r="MS84" s="96"/>
      <c r="MT84" s="96"/>
      <c r="MU84" s="96"/>
      <c r="MV84" s="96"/>
      <c r="MW84" s="96"/>
      <c r="MX84" s="96"/>
      <c r="MY84" s="96"/>
      <c r="MZ84" s="96"/>
      <c r="NA84" s="96"/>
      <c r="NB84" s="96"/>
      <c r="NC84" s="96"/>
      <c r="ND84" s="96"/>
      <c r="NE84" s="96"/>
      <c r="NF84" s="96"/>
      <c r="NG84" s="96"/>
      <c r="NH84" s="96"/>
      <c r="NI84" s="96"/>
      <c r="NJ84" s="96"/>
      <c r="NK84" s="96"/>
      <c r="NL84" s="96"/>
      <c r="NM84" s="96"/>
      <c r="NN84" s="96"/>
      <c r="NO84" s="96"/>
      <c r="NP84" s="96"/>
      <c r="NQ84" s="96"/>
      <c r="NR84" s="96"/>
      <c r="NS84" s="96"/>
      <c r="NT84" s="96"/>
      <c r="NU84" s="96"/>
      <c r="NV84" s="96"/>
      <c r="NW84" s="96"/>
      <c r="NX84" s="96"/>
      <c r="NY84" s="96"/>
      <c r="NZ84" s="96"/>
      <c r="OA84" s="96"/>
      <c r="OB84" s="96"/>
      <c r="OC84" s="96"/>
      <c r="OD84" s="96"/>
      <c r="OE84" s="96"/>
      <c r="OF84" s="96"/>
      <c r="OG84" s="96"/>
      <c r="OH84" s="96"/>
      <c r="OI84" s="96"/>
      <c r="OJ84" s="96"/>
      <c r="OK84" s="96"/>
      <c r="OL84" s="96"/>
      <c r="OM84" s="96"/>
      <c r="ON84" s="96"/>
      <c r="OO84" s="96"/>
      <c r="OP84" s="96"/>
      <c r="OQ84" s="96"/>
      <c r="OR84" s="96"/>
      <c r="OS84" s="96"/>
      <c r="OT84" s="96"/>
      <c r="OU84" s="96"/>
      <c r="OV84" s="96"/>
      <c r="OW84" s="96"/>
      <c r="OX84" s="96"/>
      <c r="OY84" s="96"/>
      <c r="OZ84" s="96"/>
      <c r="PA84" s="96"/>
      <c r="PB84" s="96"/>
      <c r="PC84" s="96"/>
      <c r="PD84" s="96"/>
      <c r="PE84" s="96"/>
      <c r="PF84" s="96"/>
      <c r="PG84" s="96"/>
      <c r="PH84" s="96"/>
      <c r="PI84" s="96"/>
      <c r="PJ84" s="96"/>
      <c r="PK84" s="96"/>
      <c r="PL84" s="96"/>
      <c r="PM84" s="96"/>
      <c r="PN84" s="96"/>
      <c r="PO84" s="96"/>
      <c r="PP84" s="96"/>
      <c r="PQ84" s="96"/>
      <c r="PR84" s="96"/>
      <c r="PS84" s="96"/>
      <c r="PT84" s="96"/>
      <c r="PU84" s="96"/>
      <c r="PV84" s="96"/>
      <c r="PW84" s="96"/>
      <c r="PX84" s="96"/>
      <c r="PY84" s="96"/>
      <c r="PZ84" s="96"/>
      <c r="QA84" s="96"/>
      <c r="QB84" s="96"/>
      <c r="QC84" s="96"/>
      <c r="QD84" s="96"/>
      <c r="QE84" s="96"/>
      <c r="QF84" s="96"/>
      <c r="QG84" s="96"/>
      <c r="QH84" s="96"/>
      <c r="QI84" s="96"/>
      <c r="QJ84" s="96"/>
      <c r="QK84" s="96"/>
      <c r="QL84" s="96"/>
      <c r="QM84" s="96"/>
      <c r="QN84" s="96"/>
      <c r="QO84" s="96"/>
      <c r="QP84" s="96"/>
      <c r="QQ84" s="96"/>
      <c r="QR84" s="96"/>
      <c r="QS84" s="96"/>
      <c r="QT84" s="96"/>
      <c r="QU84" s="96"/>
      <c r="QV84" s="96"/>
      <c r="QW84" s="96"/>
      <c r="QX84" s="96"/>
      <c r="QY84" s="96"/>
      <c r="QZ84" s="96"/>
      <c r="RA84" s="96"/>
      <c r="RB84" s="96"/>
      <c r="RC84" s="96"/>
      <c r="RD84" s="96"/>
      <c r="RE84" s="96"/>
      <c r="RF84" s="96"/>
      <c r="RG84" s="96"/>
      <c r="RH84" s="96"/>
      <c r="RI84" s="96"/>
      <c r="RJ84" s="96"/>
      <c r="RK84" s="96"/>
      <c r="RL84" s="96"/>
      <c r="RM84" s="96"/>
      <c r="RN84" s="96"/>
      <c r="RO84" s="96"/>
      <c r="RP84" s="96"/>
      <c r="RQ84" s="96"/>
      <c r="RR84" s="96"/>
      <c r="RS84" s="96"/>
      <c r="RT84" s="96"/>
      <c r="RU84" s="96"/>
      <c r="RV84" s="96"/>
      <c r="RW84" s="96"/>
      <c r="RX84" s="96"/>
      <c r="RY84" s="96"/>
      <c r="RZ84" s="96"/>
      <c r="SA84" s="96"/>
      <c r="SB84" s="96"/>
      <c r="SC84" s="96"/>
      <c r="SD84" s="96"/>
      <c r="SE84" s="96"/>
      <c r="SF84" s="96"/>
      <c r="SG84" s="96"/>
      <c r="SH84" s="96"/>
      <c r="SI84" s="96"/>
      <c r="SJ84" s="96"/>
      <c r="SK84" s="96"/>
      <c r="SL84" s="96"/>
      <c r="SM84" s="96"/>
      <c r="SN84" s="96"/>
      <c r="SO84" s="96"/>
      <c r="SP84" s="96"/>
      <c r="SQ84" s="96"/>
      <c r="SR84" s="96"/>
      <c r="SS84" s="96"/>
      <c r="ST84" s="96"/>
      <c r="SU84" s="96"/>
      <c r="SV84" s="96"/>
      <c r="SW84" s="96"/>
      <c r="SX84" s="96"/>
      <c r="SY84" s="96"/>
      <c r="SZ84" s="96"/>
      <c r="TA84" s="96"/>
      <c r="TB84" s="96"/>
      <c r="TC84" s="96"/>
      <c r="TD84" s="96"/>
      <c r="TE84" s="96"/>
      <c r="TF84" s="96"/>
      <c r="TG84" s="96"/>
      <c r="TH84" s="96"/>
      <c r="TI84" s="96"/>
      <c r="TJ84" s="96"/>
      <c r="TK84" s="96"/>
      <c r="TL84" s="96"/>
      <c r="TM84" s="96"/>
      <c r="TN84" s="96"/>
      <c r="TO84" s="96"/>
      <c r="TP84" s="96"/>
      <c r="TQ84" s="96"/>
      <c r="TR84" s="96"/>
      <c r="TS84" s="96"/>
      <c r="TT84" s="96"/>
      <c r="TU84" s="96"/>
      <c r="TV84" s="96"/>
      <c r="TW84" s="96"/>
      <c r="TX84" s="96"/>
      <c r="TY84" s="96"/>
      <c r="TZ84" s="96"/>
      <c r="UA84" s="96"/>
      <c r="UB84" s="96"/>
      <c r="UC84" s="96"/>
      <c r="UD84" s="96"/>
      <c r="UE84" s="96"/>
      <c r="UF84" s="96"/>
      <c r="UG84" s="96"/>
      <c r="UH84" s="96"/>
      <c r="UI84" s="96"/>
      <c r="UJ84" s="96"/>
      <c r="UK84" s="96"/>
      <c r="UL84" s="96"/>
      <c r="UM84" s="96"/>
      <c r="UN84" s="96"/>
      <c r="UO84" s="96"/>
      <c r="UP84" s="96"/>
      <c r="UQ84" s="96"/>
      <c r="UR84" s="96"/>
      <c r="US84" s="96"/>
      <c r="UT84" s="96"/>
      <c r="UU84" s="96"/>
      <c r="UV84" s="96"/>
      <c r="UW84" s="96"/>
      <c r="UX84" s="96"/>
      <c r="UY84" s="96"/>
      <c r="UZ84" s="96"/>
      <c r="VA84" s="96"/>
      <c r="VB84" s="96"/>
      <c r="VC84" s="96"/>
      <c r="VD84" s="96"/>
      <c r="VE84" s="96"/>
      <c r="VF84" s="96"/>
      <c r="VG84" s="96"/>
      <c r="VH84" s="96"/>
      <c r="VI84" s="96"/>
      <c r="VJ84" s="96"/>
      <c r="VK84" s="96"/>
      <c r="VL84" s="96"/>
      <c r="VM84" s="96"/>
      <c r="VN84" s="96"/>
      <c r="VO84" s="96"/>
      <c r="VP84" s="96"/>
      <c r="VQ84" s="96"/>
      <c r="VR84" s="96"/>
      <c r="VS84" s="96"/>
      <c r="VT84" s="96"/>
      <c r="VU84" s="96"/>
      <c r="VV84" s="96"/>
      <c r="VW84" s="96"/>
      <c r="VX84" s="96"/>
      <c r="VY84" s="96"/>
      <c r="VZ84" s="96"/>
      <c r="WA84" s="96"/>
      <c r="WB84" s="96"/>
      <c r="WC84" s="96"/>
      <c r="WD84" s="96"/>
      <c r="WE84" s="96"/>
      <c r="WF84" s="96"/>
      <c r="WG84" s="96"/>
      <c r="WH84" s="96"/>
      <c r="WI84" s="96"/>
      <c r="WJ84" s="96"/>
      <c r="WK84" s="96"/>
      <c r="WL84" s="96"/>
      <c r="WM84" s="96"/>
      <c r="WN84" s="96"/>
      <c r="WO84" s="96"/>
      <c r="WP84" s="96"/>
      <c r="WQ84" s="96"/>
      <c r="WR84" s="96"/>
      <c r="WS84" s="96"/>
      <c r="WT84" s="96"/>
      <c r="WU84" s="96"/>
      <c r="WV84" s="96"/>
      <c r="WW84" s="96"/>
      <c r="WX84" s="96"/>
      <c r="WY84" s="96"/>
      <c r="WZ84" s="96"/>
      <c r="XA84" s="96"/>
      <c r="XB84" s="96"/>
      <c r="XC84" s="96"/>
      <c r="XD84" s="96"/>
      <c r="XE84" s="96"/>
      <c r="XF84" s="96"/>
      <c r="XG84" s="96"/>
      <c r="XH84" s="96"/>
      <c r="XI84" s="96"/>
      <c r="XJ84" s="96"/>
      <c r="XK84" s="96"/>
      <c r="XL84" s="96"/>
      <c r="XM84" s="96"/>
      <c r="XN84" s="96"/>
      <c r="XO84" s="96"/>
      <c r="XP84" s="96"/>
      <c r="XQ84" s="96"/>
      <c r="XR84" s="96"/>
      <c r="XS84" s="96"/>
      <c r="XT84" s="96"/>
      <c r="XU84" s="96"/>
      <c r="XV84" s="96"/>
      <c r="XW84" s="96"/>
      <c r="XX84" s="96"/>
      <c r="XY84" s="96"/>
      <c r="XZ84" s="96"/>
      <c r="YA84" s="96"/>
      <c r="YB84" s="96"/>
      <c r="YC84" s="96"/>
      <c r="YD84" s="96"/>
      <c r="YE84" s="96"/>
      <c r="YF84" s="96"/>
      <c r="YG84" s="96"/>
      <c r="YH84" s="96"/>
      <c r="YI84" s="96"/>
      <c r="YJ84" s="96"/>
      <c r="YK84" s="96"/>
      <c r="YL84" s="96"/>
      <c r="YM84" s="96"/>
      <c r="YN84" s="96"/>
      <c r="YO84" s="96"/>
      <c r="YP84" s="96"/>
      <c r="YQ84" s="96"/>
      <c r="YR84" s="96"/>
      <c r="YS84" s="96"/>
      <c r="YT84" s="96"/>
      <c r="YU84" s="96"/>
      <c r="YV84" s="96"/>
      <c r="YW84" s="96"/>
      <c r="YX84" s="96"/>
      <c r="YY84" s="96"/>
      <c r="YZ84" s="96"/>
      <c r="ZA84" s="96"/>
      <c r="ZB84" s="96"/>
      <c r="ZC84" s="96"/>
      <c r="ZD84" s="96"/>
      <c r="ZE84" s="96"/>
      <c r="ZF84" s="96"/>
      <c r="ZG84" s="96"/>
      <c r="ZH84" s="96"/>
      <c r="ZI84" s="96"/>
      <c r="ZJ84" s="96"/>
      <c r="ZK84" s="96"/>
      <c r="ZL84" s="96"/>
      <c r="ZM84" s="96"/>
      <c r="ZN84" s="96"/>
      <c r="ZO84" s="96"/>
      <c r="ZP84" s="96"/>
      <c r="ZQ84" s="96"/>
      <c r="ZR84" s="96"/>
      <c r="ZS84" s="96"/>
      <c r="ZT84" s="96"/>
      <c r="ZU84" s="96"/>
      <c r="ZV84" s="96"/>
      <c r="ZW84" s="96"/>
      <c r="ZX84" s="96"/>
      <c r="ZY84" s="96"/>
      <c r="ZZ84" s="96"/>
      <c r="AAA84" s="96"/>
      <c r="AAB84" s="96"/>
      <c r="AAC84" s="96"/>
      <c r="AAD84" s="96"/>
      <c r="AAE84" s="96"/>
      <c r="AAF84" s="96"/>
      <c r="AAG84" s="96"/>
      <c r="AAH84" s="96"/>
      <c r="AAI84" s="96"/>
      <c r="AAJ84" s="96"/>
      <c r="AAK84" s="96"/>
      <c r="AAL84" s="96"/>
      <c r="AAM84" s="96"/>
      <c r="AAN84" s="96"/>
      <c r="AAO84" s="96"/>
      <c r="AAP84" s="96"/>
      <c r="AAQ84" s="96"/>
      <c r="AAR84" s="96"/>
      <c r="AAS84" s="96"/>
      <c r="AAT84" s="96"/>
      <c r="AAU84" s="96"/>
      <c r="AAV84" s="96"/>
      <c r="AAW84" s="96"/>
      <c r="AAX84" s="96"/>
      <c r="AAY84" s="96"/>
      <c r="AAZ84" s="96"/>
      <c r="ABA84" s="96"/>
      <c r="ABB84" s="96"/>
      <c r="ABC84" s="96"/>
      <c r="ABD84" s="96"/>
      <c r="ABE84" s="96"/>
      <c r="ABF84" s="96"/>
      <c r="ABG84" s="96"/>
      <c r="ABH84" s="96"/>
      <c r="ABI84" s="96"/>
      <c r="ABJ84" s="96"/>
      <c r="ABK84" s="96"/>
      <c r="ABL84" s="96"/>
      <c r="ABM84" s="96"/>
      <c r="ABN84" s="96"/>
      <c r="ABO84" s="96"/>
      <c r="ABP84" s="96"/>
      <c r="ABQ84" s="96"/>
      <c r="ABR84" s="96"/>
      <c r="ABS84" s="96"/>
      <c r="ABT84" s="96"/>
      <c r="ABU84" s="96"/>
      <c r="ABV84" s="96"/>
      <c r="ABW84" s="96"/>
      <c r="ABX84" s="96"/>
      <c r="ABY84" s="96"/>
      <c r="ABZ84" s="96"/>
      <c r="ACA84" s="96"/>
      <c r="ACB84" s="96"/>
      <c r="ACC84" s="96"/>
      <c r="ACD84" s="96"/>
      <c r="ACE84" s="96"/>
      <c r="ACF84" s="96"/>
      <c r="ACG84" s="96"/>
      <c r="ACH84" s="96"/>
      <c r="ACI84" s="96"/>
      <c r="ACJ84" s="96"/>
      <c r="ACK84" s="96"/>
      <c r="ACL84" s="96"/>
      <c r="ACM84" s="96"/>
      <c r="ACN84" s="96"/>
      <c r="ACO84" s="96"/>
      <c r="ACP84" s="96"/>
      <c r="ACQ84" s="96"/>
      <c r="ACR84" s="96"/>
      <c r="ACS84" s="96"/>
      <c r="ACT84" s="96"/>
      <c r="ACU84" s="96"/>
      <c r="ACV84" s="96"/>
      <c r="ACW84" s="96"/>
      <c r="ACX84" s="96"/>
      <c r="ACY84" s="96"/>
      <c r="ACZ84" s="96"/>
      <c r="ADA84" s="96"/>
      <c r="ADB84" s="96"/>
      <c r="ADC84" s="96"/>
      <c r="ADD84" s="96"/>
      <c r="ADE84" s="96"/>
      <c r="ADF84" s="96"/>
      <c r="ADG84" s="96"/>
      <c r="ADH84" s="96"/>
      <c r="ADI84" s="96"/>
      <c r="ADJ84" s="96"/>
      <c r="ADK84" s="96"/>
      <c r="ADL84" s="96"/>
      <c r="ADM84" s="96"/>
      <c r="ADN84" s="96"/>
      <c r="ADO84" s="96"/>
      <c r="ADP84" s="96"/>
      <c r="ADQ84" s="96"/>
      <c r="ADR84" s="96"/>
      <c r="ADS84" s="96"/>
      <c r="ADT84" s="96"/>
      <c r="ADU84" s="96"/>
      <c r="ADV84" s="96"/>
      <c r="ADW84" s="96"/>
      <c r="ADX84" s="96"/>
      <c r="ADY84" s="96"/>
      <c r="ADZ84" s="96"/>
      <c r="AEA84" s="96"/>
      <c r="AEB84" s="96"/>
      <c r="AEC84" s="96"/>
      <c r="AED84" s="96"/>
      <c r="AEE84" s="96"/>
      <c r="AEF84" s="96"/>
      <c r="AEG84" s="96"/>
      <c r="AEH84" s="96"/>
      <c r="AEI84" s="96"/>
      <c r="AEJ84" s="96"/>
      <c r="AEK84" s="96"/>
      <c r="AEL84" s="96"/>
      <c r="AEM84" s="96"/>
      <c r="AEN84" s="96"/>
      <c r="AEO84" s="96"/>
      <c r="AEP84" s="96"/>
      <c r="AEQ84" s="96"/>
      <c r="AER84" s="96"/>
      <c r="AES84" s="96"/>
      <c r="AET84" s="96"/>
      <c r="AEU84" s="96"/>
      <c r="AEV84" s="96"/>
      <c r="AEW84" s="96"/>
      <c r="AEX84" s="96"/>
      <c r="AEY84" s="96"/>
      <c r="AEZ84" s="96"/>
      <c r="AFA84" s="96"/>
      <c r="AFB84" s="96"/>
      <c r="AFC84" s="96"/>
      <c r="AFD84" s="96"/>
      <c r="AFE84" s="96"/>
      <c r="AFF84" s="96"/>
      <c r="AFG84" s="96"/>
      <c r="AFH84" s="96"/>
      <c r="AFI84" s="96"/>
      <c r="AFJ84" s="96"/>
      <c r="AFK84" s="96"/>
      <c r="AFL84" s="96"/>
      <c r="AFM84" s="96"/>
      <c r="AFN84" s="96"/>
      <c r="AFO84" s="96"/>
      <c r="AFP84" s="96"/>
      <c r="AFQ84" s="96"/>
      <c r="AFR84" s="96"/>
      <c r="AFS84" s="96"/>
      <c r="AFT84" s="96"/>
      <c r="AFU84" s="96"/>
      <c r="AFV84" s="96"/>
      <c r="AFW84" s="96"/>
      <c r="AFX84" s="96"/>
      <c r="AFY84" s="96"/>
      <c r="AFZ84" s="96"/>
      <c r="AGA84" s="96"/>
      <c r="AGB84" s="96"/>
      <c r="AGC84" s="96"/>
      <c r="AGD84" s="96"/>
      <c r="AGE84" s="96"/>
      <c r="AGF84" s="96"/>
      <c r="AGG84" s="96"/>
      <c r="AGH84" s="96"/>
      <c r="AGI84" s="96"/>
      <c r="AGJ84" s="96"/>
      <c r="AGK84" s="96"/>
      <c r="AGL84" s="96"/>
      <c r="AGM84" s="96"/>
      <c r="AGN84" s="96"/>
      <c r="AGO84" s="96"/>
      <c r="AGP84" s="96"/>
      <c r="AGQ84" s="96"/>
      <c r="AGR84" s="96"/>
      <c r="AGS84" s="96"/>
      <c r="AGT84" s="96"/>
      <c r="AGU84" s="96"/>
      <c r="AGV84" s="96"/>
      <c r="AGW84" s="96"/>
      <c r="AGX84" s="96"/>
      <c r="AGY84" s="96"/>
      <c r="AGZ84" s="96"/>
      <c r="AHA84" s="96"/>
      <c r="AHB84" s="96"/>
      <c r="AHC84" s="96"/>
      <c r="AHD84" s="96"/>
      <c r="AHE84" s="96"/>
      <c r="AHF84" s="96"/>
      <c r="AHG84" s="96"/>
      <c r="AHH84" s="96"/>
      <c r="AHI84" s="96"/>
      <c r="AHJ84" s="96"/>
      <c r="AHK84" s="96"/>
      <c r="AHL84" s="96"/>
      <c r="AHM84" s="96"/>
      <c r="AHN84" s="96"/>
      <c r="AHO84" s="96"/>
      <c r="AHP84" s="96"/>
      <c r="AHQ84" s="96"/>
      <c r="AHR84" s="96"/>
      <c r="AHS84" s="96"/>
      <c r="AHT84" s="96"/>
      <c r="AHU84" s="96"/>
      <c r="AHV84" s="96"/>
      <c r="AHW84" s="96"/>
      <c r="AHX84" s="96"/>
      <c r="AHY84" s="96"/>
      <c r="AHZ84" s="96"/>
      <c r="AIA84" s="96"/>
      <c r="AIB84" s="96"/>
      <c r="AIC84" s="96"/>
      <c r="AID84" s="96"/>
      <c r="AIE84" s="96"/>
      <c r="AIF84" s="96"/>
      <c r="AIG84" s="96"/>
      <c r="AIH84" s="96"/>
      <c r="AII84" s="96"/>
      <c r="AIJ84" s="96"/>
      <c r="AIK84" s="96"/>
      <c r="AIL84" s="96"/>
      <c r="AIM84" s="96"/>
      <c r="AIN84" s="96"/>
      <c r="AIO84" s="96"/>
      <c r="AIP84" s="96"/>
      <c r="AIQ84" s="96"/>
      <c r="AIR84" s="96"/>
      <c r="AIS84" s="96"/>
      <c r="AIT84" s="96"/>
      <c r="AIU84" s="96"/>
      <c r="AIV84" s="96"/>
      <c r="AIW84" s="96"/>
      <c r="AIX84" s="96"/>
      <c r="AIY84" s="96"/>
      <c r="AIZ84" s="96"/>
      <c r="AJA84" s="96"/>
      <c r="AJB84" s="96"/>
      <c r="AJC84" s="96"/>
      <c r="AJD84" s="96"/>
      <c r="AJE84" s="96"/>
      <c r="AJF84" s="96"/>
      <c r="AJG84" s="96"/>
      <c r="AJH84" s="96"/>
      <c r="AJI84" s="96"/>
      <c r="AJJ84" s="96"/>
      <c r="AJK84" s="96"/>
      <c r="AJL84" s="96"/>
      <c r="AJM84" s="96"/>
      <c r="AJN84" s="96"/>
      <c r="AJO84" s="96"/>
      <c r="AJP84" s="96"/>
      <c r="AJQ84" s="96"/>
      <c r="AJR84" s="96"/>
      <c r="AJS84" s="96"/>
      <c r="AJT84" s="96"/>
      <c r="AJU84" s="96"/>
      <c r="AJV84" s="96"/>
      <c r="AJW84" s="96"/>
      <c r="AJX84" s="96"/>
      <c r="AJY84" s="96"/>
      <c r="AJZ84" s="96"/>
      <c r="AKA84" s="96"/>
      <c r="AKB84" s="96"/>
      <c r="AKC84" s="96"/>
      <c r="AKD84" s="96"/>
      <c r="AKE84" s="96"/>
      <c r="AKF84" s="96"/>
      <c r="AKG84" s="96"/>
      <c r="AKH84" s="96"/>
      <c r="AKI84" s="96"/>
      <c r="AKJ84" s="96"/>
      <c r="AKK84" s="96"/>
      <c r="AKL84" s="96"/>
      <c r="AKM84" s="96"/>
      <c r="AKN84" s="96"/>
      <c r="AKO84" s="96"/>
      <c r="AKP84" s="96"/>
      <c r="AKQ84" s="96"/>
      <c r="AKR84" s="96"/>
      <c r="AKS84" s="96"/>
      <c r="AKT84" s="96"/>
      <c r="AKU84" s="96"/>
      <c r="AKV84" s="96"/>
      <c r="AKW84" s="96"/>
      <c r="AKX84" s="96"/>
      <c r="AKY84" s="96"/>
      <c r="AKZ84" s="96"/>
      <c r="ALA84" s="96"/>
      <c r="ALB84" s="96"/>
      <c r="ALC84" s="96"/>
      <c r="ALD84" s="96"/>
      <c r="ALE84" s="96"/>
      <c r="ALF84" s="96"/>
      <c r="ALG84" s="96"/>
      <c r="ALH84" s="96"/>
      <c r="ALI84" s="96"/>
      <c r="ALJ84" s="96"/>
      <c r="ALK84" s="96"/>
      <c r="ALL84" s="96"/>
      <c r="ALM84" s="96"/>
      <c r="ALN84" s="96"/>
      <c r="ALO84" s="96"/>
      <c r="ALP84" s="96"/>
      <c r="ALQ84" s="96"/>
      <c r="ALR84" s="96"/>
      <c r="ALS84" s="96"/>
      <c r="ALT84" s="96"/>
    </row>
    <row r="85" spans="1:1008" x14ac:dyDescent="0.3">
      <c r="F85" s="8"/>
      <c r="M85" s="214" t="s">
        <v>124</v>
      </c>
    </row>
    <row r="86" spans="1:1008" x14ac:dyDescent="0.3">
      <c r="F86" s="8"/>
      <c r="M86" s="3"/>
    </row>
    <row r="87" spans="1:1008" ht="17.399999999999999" x14ac:dyDescent="0.35">
      <c r="A87" s="39" t="s">
        <v>53</v>
      </c>
      <c r="B87" s="10" t="s">
        <v>54</v>
      </c>
      <c r="C87" s="11" t="s">
        <v>55</v>
      </c>
      <c r="D87" s="11" t="s">
        <v>56</v>
      </c>
      <c r="E87" s="11" t="s">
        <v>57</v>
      </c>
      <c r="F87" s="11"/>
      <c r="M87" s="3"/>
    </row>
    <row r="88" spans="1:1008" x14ac:dyDescent="0.3">
      <c r="M88" s="3"/>
    </row>
    <row r="89" spans="1:1008" ht="19.8" x14ac:dyDescent="0.4">
      <c r="A89" s="12" t="s">
        <v>125</v>
      </c>
      <c r="B89" s="297" t="s">
        <v>126</v>
      </c>
      <c r="C89" s="297"/>
      <c r="D89" s="13"/>
      <c r="E89" s="13"/>
      <c r="M89" s="3"/>
    </row>
    <row r="90" spans="1:1008" x14ac:dyDescent="0.3">
      <c r="M90" s="3"/>
    </row>
    <row r="91" spans="1:1008" ht="16.5" customHeight="1" x14ac:dyDescent="0.3">
      <c r="A91" s="291" t="s">
        <v>60</v>
      </c>
      <c r="B91" s="291" t="s">
        <v>61</v>
      </c>
      <c r="C91" s="298" t="s">
        <v>62</v>
      </c>
      <c r="D91" s="298"/>
      <c r="E91" s="298"/>
      <c r="F91" s="290" t="s">
        <v>63</v>
      </c>
      <c r="G91" s="291" t="s">
        <v>64</v>
      </c>
      <c r="H91" s="294" t="s">
        <v>66</v>
      </c>
      <c r="I91" s="294"/>
      <c r="J91" s="294"/>
      <c r="K91" s="294"/>
      <c r="L91" s="294"/>
      <c r="M91" s="294"/>
      <c r="N91" s="294" t="s">
        <v>67</v>
      </c>
      <c r="O91" s="294"/>
      <c r="P91" s="294"/>
      <c r="Q91" s="294"/>
      <c r="R91" s="294"/>
      <c r="S91" s="294"/>
      <c r="T91" s="294"/>
      <c r="U91" s="294"/>
      <c r="V91" s="296" t="s">
        <v>68</v>
      </c>
      <c r="W91" s="296"/>
      <c r="X91" s="296"/>
      <c r="Y91" s="291" t="s">
        <v>69</v>
      </c>
      <c r="Z91" s="293" t="s">
        <v>70</v>
      </c>
    </row>
    <row r="92" spans="1:1008" ht="13.5" customHeight="1" x14ac:dyDescent="0.3">
      <c r="A92" s="291"/>
      <c r="B92" s="291"/>
      <c r="C92" s="298"/>
      <c r="D92" s="298"/>
      <c r="E92" s="298"/>
      <c r="F92" s="290"/>
      <c r="G92" s="291"/>
      <c r="H92" s="294"/>
      <c r="I92" s="294"/>
      <c r="J92" s="294"/>
      <c r="K92" s="294"/>
      <c r="L92" s="294"/>
      <c r="M92" s="294"/>
      <c r="N92" s="294" t="s">
        <v>71</v>
      </c>
      <c r="O92" s="294"/>
      <c r="P92" s="294"/>
      <c r="Q92" s="294"/>
      <c r="R92" s="294"/>
      <c r="S92" s="294"/>
      <c r="T92" s="295" t="s">
        <v>72</v>
      </c>
      <c r="U92" s="295"/>
      <c r="V92" s="291" t="s">
        <v>73</v>
      </c>
      <c r="W92" s="291" t="s">
        <v>74</v>
      </c>
      <c r="X92" s="291" t="s">
        <v>75</v>
      </c>
      <c r="Y92" s="291"/>
      <c r="Z92" s="293"/>
    </row>
    <row r="93" spans="1:1008" ht="16.5" customHeight="1" x14ac:dyDescent="0.3">
      <c r="A93" s="291"/>
      <c r="B93" s="291"/>
      <c r="C93" s="298"/>
      <c r="D93" s="298"/>
      <c r="E93" s="298"/>
      <c r="F93" s="290"/>
      <c r="G93" s="291"/>
      <c r="H93" s="290" t="s">
        <v>76</v>
      </c>
      <c r="I93" s="290" t="s">
        <v>77</v>
      </c>
      <c r="J93" s="291" t="s">
        <v>78</v>
      </c>
      <c r="K93" s="290" t="s">
        <v>79</v>
      </c>
      <c r="L93" s="291" t="s">
        <v>80</v>
      </c>
      <c r="M93" s="330" t="s">
        <v>81</v>
      </c>
      <c r="N93" s="292" t="s">
        <v>82</v>
      </c>
      <c r="O93" s="292"/>
      <c r="P93" s="292"/>
      <c r="Q93" s="291" t="s">
        <v>83</v>
      </c>
      <c r="R93" s="291" t="s">
        <v>84</v>
      </c>
      <c r="S93" s="291" t="s">
        <v>85</v>
      </c>
      <c r="T93" s="291" t="s">
        <v>86</v>
      </c>
      <c r="U93" s="291" t="s">
        <v>84</v>
      </c>
      <c r="V93" s="291"/>
      <c r="W93" s="291"/>
      <c r="X93" s="291"/>
      <c r="Y93" s="291"/>
      <c r="Z93" s="293"/>
    </row>
    <row r="94" spans="1:1008" ht="13.5" customHeight="1" x14ac:dyDescent="0.3">
      <c r="A94" s="291"/>
      <c r="B94" s="291"/>
      <c r="C94" s="287" t="s">
        <v>87</v>
      </c>
      <c r="D94" s="288" t="s">
        <v>88</v>
      </c>
      <c r="E94" s="288" t="s">
        <v>89</v>
      </c>
      <c r="F94" s="290"/>
      <c r="G94" s="291"/>
      <c r="H94" s="290"/>
      <c r="I94" s="290"/>
      <c r="J94" s="291"/>
      <c r="K94" s="290"/>
      <c r="L94" s="291"/>
      <c r="M94" s="331"/>
      <c r="N94" s="329" t="s">
        <v>90</v>
      </c>
      <c r="O94" s="290" t="s">
        <v>91</v>
      </c>
      <c r="P94" s="291" t="s">
        <v>92</v>
      </c>
      <c r="Q94" s="291"/>
      <c r="R94" s="291"/>
      <c r="S94" s="291"/>
      <c r="T94" s="291"/>
      <c r="U94" s="291"/>
      <c r="V94" s="291"/>
      <c r="W94" s="291"/>
      <c r="X94" s="291"/>
      <c r="Y94" s="291"/>
      <c r="Z94" s="293"/>
    </row>
    <row r="95" spans="1:1008" ht="27" customHeight="1" x14ac:dyDescent="0.3">
      <c r="A95" s="291"/>
      <c r="B95" s="291"/>
      <c r="C95" s="287"/>
      <c r="D95" s="288"/>
      <c r="E95" s="288"/>
      <c r="F95" s="290"/>
      <c r="G95" s="291"/>
      <c r="H95" s="290"/>
      <c r="I95" s="290"/>
      <c r="J95" s="291"/>
      <c r="K95" s="290"/>
      <c r="L95" s="291"/>
      <c r="M95" s="332"/>
      <c r="N95" s="329"/>
      <c r="O95" s="329"/>
      <c r="P95" s="329"/>
      <c r="Q95" s="291"/>
      <c r="R95" s="291"/>
      <c r="S95" s="291"/>
      <c r="T95" s="291"/>
      <c r="U95" s="291"/>
      <c r="V95" s="291"/>
      <c r="W95" s="291"/>
      <c r="X95" s="291"/>
      <c r="Y95" s="291"/>
      <c r="Z95" s="293"/>
    </row>
    <row r="96" spans="1:1008" s="168" customFormat="1" ht="14.25" customHeight="1" x14ac:dyDescent="0.3">
      <c r="A96" s="158" t="s">
        <v>55</v>
      </c>
      <c r="B96" s="159" t="s">
        <v>674</v>
      </c>
      <c r="C96" s="160" t="s">
        <v>93</v>
      </c>
      <c r="D96" s="161" t="s">
        <v>9</v>
      </c>
      <c r="E96" s="162" t="s">
        <v>9</v>
      </c>
      <c r="F96" s="163" t="s">
        <v>127</v>
      </c>
      <c r="G96" s="159">
        <v>3</v>
      </c>
      <c r="H96" s="164"/>
      <c r="I96" s="164"/>
      <c r="J96" s="164"/>
      <c r="K96" s="164"/>
      <c r="L96" s="164"/>
      <c r="M96" s="164"/>
      <c r="N96" s="164"/>
      <c r="O96" s="164"/>
      <c r="P96" s="164"/>
      <c r="Q96" s="165"/>
      <c r="R96" s="165"/>
      <c r="S96" s="164"/>
      <c r="T96" s="164"/>
      <c r="U96" s="164"/>
      <c r="V96" s="164"/>
      <c r="W96" s="164"/>
      <c r="X96" s="164"/>
      <c r="Y96" s="166"/>
      <c r="Z96" s="167"/>
    </row>
    <row r="97" spans="1:26" ht="14.25" customHeight="1" x14ac:dyDescent="0.3">
      <c r="A97" s="14" t="s">
        <v>55</v>
      </c>
      <c r="B97" s="40"/>
      <c r="C97" s="50" t="s">
        <v>95</v>
      </c>
      <c r="D97" s="51" t="s">
        <v>9</v>
      </c>
      <c r="E97" s="52" t="s">
        <v>9</v>
      </c>
      <c r="F97" s="28" t="s">
        <v>128</v>
      </c>
      <c r="G97" s="40">
        <v>3</v>
      </c>
      <c r="H97" s="47"/>
      <c r="I97" s="47"/>
      <c r="J97" s="47"/>
      <c r="K97" s="47"/>
      <c r="L97" s="47"/>
      <c r="M97" s="47"/>
      <c r="N97" s="47"/>
      <c r="O97" s="47"/>
      <c r="P97" s="47"/>
      <c r="Q97" s="48"/>
      <c r="R97" s="48"/>
      <c r="S97" s="47"/>
      <c r="T97" s="47"/>
      <c r="U97" s="47"/>
      <c r="V97" s="47"/>
      <c r="W97" s="47"/>
      <c r="X97" s="47"/>
      <c r="Y97" s="49"/>
      <c r="Z97" s="25"/>
    </row>
    <row r="98" spans="1:26" s="181" customFormat="1" ht="14.25" customHeight="1" x14ac:dyDescent="0.3">
      <c r="A98" s="169" t="s">
        <v>55</v>
      </c>
      <c r="B98" s="170" t="s">
        <v>841</v>
      </c>
      <c r="C98" s="171" t="s">
        <v>97</v>
      </c>
      <c r="D98" s="172" t="s">
        <v>9</v>
      </c>
      <c r="E98" s="173" t="s">
        <v>9</v>
      </c>
      <c r="F98" s="174" t="s">
        <v>128</v>
      </c>
      <c r="G98" s="170"/>
      <c r="H98" s="175"/>
      <c r="I98" s="175">
        <v>24</v>
      </c>
      <c r="J98" s="175"/>
      <c r="K98" s="175"/>
      <c r="L98" s="175"/>
      <c r="M98" s="215">
        <f>SUM(H98:L98)</f>
        <v>24</v>
      </c>
      <c r="N98" s="175" t="s">
        <v>98</v>
      </c>
      <c r="O98" s="175"/>
      <c r="P98" s="175"/>
      <c r="Q98" s="177"/>
      <c r="R98" s="177"/>
      <c r="S98" s="175"/>
      <c r="T98" s="175"/>
      <c r="U98" s="175"/>
      <c r="V98" s="178" t="s">
        <v>10</v>
      </c>
      <c r="W98" s="178" t="s">
        <v>9</v>
      </c>
      <c r="X98" s="178" t="s">
        <v>9</v>
      </c>
      <c r="Y98" s="179"/>
      <c r="Z98" s="180"/>
    </row>
    <row r="99" spans="1:26" s="168" customFormat="1" ht="14.25" customHeight="1" x14ac:dyDescent="0.3">
      <c r="A99" s="158" t="s">
        <v>55</v>
      </c>
      <c r="B99" s="159" t="s">
        <v>671</v>
      </c>
      <c r="C99" s="160" t="s">
        <v>93</v>
      </c>
      <c r="D99" s="161" t="s">
        <v>9</v>
      </c>
      <c r="E99" s="162" t="s">
        <v>9</v>
      </c>
      <c r="F99" s="163" t="s">
        <v>94</v>
      </c>
      <c r="G99" s="159">
        <v>3</v>
      </c>
      <c r="H99" s="164"/>
      <c r="I99" s="164"/>
      <c r="J99" s="164"/>
      <c r="K99" s="164"/>
      <c r="L99" s="164"/>
      <c r="M99" s="164"/>
      <c r="N99" s="164"/>
      <c r="O99" s="164"/>
      <c r="P99" s="164"/>
      <c r="Q99" s="165"/>
      <c r="R99" s="165"/>
      <c r="S99" s="164"/>
      <c r="T99" s="164"/>
      <c r="U99" s="164"/>
      <c r="V99" s="182"/>
      <c r="W99" s="182"/>
      <c r="X99" s="182"/>
      <c r="Y99" s="166"/>
      <c r="Z99" s="167"/>
    </row>
    <row r="100" spans="1:26" ht="14.25" customHeight="1" x14ac:dyDescent="0.3">
      <c r="A100" s="14" t="s">
        <v>55</v>
      </c>
      <c r="B100" s="40" t="s">
        <v>708</v>
      </c>
      <c r="C100" s="50" t="s">
        <v>95</v>
      </c>
      <c r="D100" s="51" t="s">
        <v>9</v>
      </c>
      <c r="E100" s="52" t="s">
        <v>9</v>
      </c>
      <c r="F100" s="28" t="s">
        <v>159</v>
      </c>
      <c r="G100" s="40">
        <v>3</v>
      </c>
      <c r="H100" s="47"/>
      <c r="I100" s="47"/>
      <c r="J100" s="47"/>
      <c r="K100" s="47"/>
      <c r="L100" s="47"/>
      <c r="M100" s="47"/>
      <c r="N100" s="47"/>
      <c r="O100" s="47"/>
      <c r="P100" s="47"/>
      <c r="Q100" s="48"/>
      <c r="R100" s="48"/>
      <c r="S100" s="47"/>
      <c r="T100" s="47"/>
      <c r="U100" s="47"/>
      <c r="V100" s="22"/>
      <c r="W100" s="22"/>
      <c r="X100" s="22"/>
      <c r="Y100" s="49"/>
      <c r="Z100" s="25"/>
    </row>
    <row r="101" spans="1:26" s="181" customFormat="1" ht="14.25" customHeight="1" x14ac:dyDescent="0.3">
      <c r="A101" s="169" t="s">
        <v>55</v>
      </c>
      <c r="B101" s="170" t="s">
        <v>283</v>
      </c>
      <c r="C101" s="171" t="s">
        <v>97</v>
      </c>
      <c r="D101" s="172" t="s">
        <v>9</v>
      </c>
      <c r="E101" s="173" t="s">
        <v>9</v>
      </c>
      <c r="F101" s="174" t="s">
        <v>159</v>
      </c>
      <c r="G101" s="183"/>
      <c r="H101" s="175"/>
      <c r="I101" s="183">
        <v>24</v>
      </c>
      <c r="J101" s="175"/>
      <c r="K101" s="175"/>
      <c r="L101" s="175"/>
      <c r="M101" s="215">
        <f>SUM(H101:L101)</f>
        <v>24</v>
      </c>
      <c r="N101" s="175"/>
      <c r="O101" s="175"/>
      <c r="P101" s="175" t="s">
        <v>98</v>
      </c>
      <c r="Q101" s="184" t="s">
        <v>157</v>
      </c>
      <c r="R101" s="177"/>
      <c r="S101" s="175"/>
      <c r="T101" s="175"/>
      <c r="U101" s="175"/>
      <c r="V101" s="178" t="s">
        <v>10</v>
      </c>
      <c r="W101" s="178" t="s">
        <v>9</v>
      </c>
      <c r="X101" s="178" t="s">
        <v>9</v>
      </c>
      <c r="Y101" s="173" t="s">
        <v>99</v>
      </c>
      <c r="Z101" s="185" t="s">
        <v>160</v>
      </c>
    </row>
    <row r="102" spans="1:26" s="168" customFormat="1" ht="14.25" customHeight="1" x14ac:dyDescent="0.3">
      <c r="A102" s="158" t="s">
        <v>55</v>
      </c>
      <c r="B102" s="159" t="s">
        <v>672</v>
      </c>
      <c r="C102" s="160" t="s">
        <v>93</v>
      </c>
      <c r="D102" s="161" t="s">
        <v>9</v>
      </c>
      <c r="E102" s="162" t="s">
        <v>9</v>
      </c>
      <c r="F102" s="186" t="s">
        <v>133</v>
      </c>
      <c r="G102" s="182">
        <v>6</v>
      </c>
      <c r="H102" s="164"/>
      <c r="I102" s="182"/>
      <c r="J102" s="164"/>
      <c r="K102" s="164"/>
      <c r="L102" s="164"/>
      <c r="M102" s="164"/>
      <c r="N102" s="164"/>
      <c r="O102" s="164"/>
      <c r="P102" s="164"/>
      <c r="Q102" s="165"/>
      <c r="R102" s="165"/>
      <c r="S102" s="164"/>
      <c r="T102" s="164"/>
      <c r="U102" s="164"/>
      <c r="V102" s="182"/>
      <c r="W102" s="182"/>
      <c r="X102" s="182"/>
      <c r="Y102" s="166"/>
      <c r="Z102" s="187"/>
    </row>
    <row r="103" spans="1:26" ht="14.25" customHeight="1" x14ac:dyDescent="0.3">
      <c r="A103" s="14" t="s">
        <v>55</v>
      </c>
      <c r="B103" s="40" t="s">
        <v>688</v>
      </c>
      <c r="C103" s="50" t="s">
        <v>95</v>
      </c>
      <c r="D103" s="51" t="s">
        <v>9</v>
      </c>
      <c r="E103" s="52" t="s">
        <v>9</v>
      </c>
      <c r="F103" s="28" t="s">
        <v>533</v>
      </c>
      <c r="G103" s="22">
        <v>6</v>
      </c>
      <c r="H103" s="47"/>
      <c r="I103" s="22"/>
      <c r="J103" s="47"/>
      <c r="K103" s="47"/>
      <c r="L103" s="47"/>
      <c r="M103" s="47"/>
      <c r="N103" s="47"/>
      <c r="O103" s="47"/>
      <c r="P103" s="47"/>
      <c r="Q103" s="48"/>
      <c r="R103" s="48"/>
      <c r="S103" s="47"/>
      <c r="T103" s="47"/>
      <c r="U103" s="47"/>
      <c r="V103" s="22"/>
      <c r="W103" s="22"/>
      <c r="X103" s="22"/>
      <c r="Y103" s="49"/>
      <c r="Z103" s="188"/>
    </row>
    <row r="104" spans="1:26" s="190" customFormat="1" ht="14.25" customHeight="1" x14ac:dyDescent="0.3">
      <c r="A104" s="169" t="s">
        <v>55</v>
      </c>
      <c r="B104" s="170" t="s">
        <v>707</v>
      </c>
      <c r="C104" s="171" t="s">
        <v>97</v>
      </c>
      <c r="D104" s="172" t="s">
        <v>9</v>
      </c>
      <c r="E104" s="173" t="s">
        <v>9</v>
      </c>
      <c r="F104" s="174" t="s">
        <v>533</v>
      </c>
      <c r="G104" s="170"/>
      <c r="H104" s="175"/>
      <c r="I104" s="175"/>
      <c r="J104" s="175"/>
      <c r="K104" s="175"/>
      <c r="L104" s="189" t="s">
        <v>137</v>
      </c>
      <c r="M104" s="216">
        <v>48</v>
      </c>
      <c r="N104" s="175"/>
      <c r="O104" s="175"/>
      <c r="P104" s="175" t="s">
        <v>98</v>
      </c>
      <c r="Q104" s="184" t="s">
        <v>157</v>
      </c>
      <c r="R104" s="177"/>
      <c r="S104" s="175"/>
      <c r="T104" s="175"/>
      <c r="U104" s="175"/>
      <c r="V104" s="178" t="s">
        <v>10</v>
      </c>
      <c r="W104" s="178" t="s">
        <v>9</v>
      </c>
      <c r="X104" s="178" t="s">
        <v>9</v>
      </c>
      <c r="Y104" s="173" t="s">
        <v>534</v>
      </c>
      <c r="Z104" s="180"/>
    </row>
    <row r="105" spans="1:26" ht="14.25" customHeight="1" x14ac:dyDescent="0.3">
      <c r="A105" s="14" t="s">
        <v>55</v>
      </c>
      <c r="B105" s="40" t="s">
        <v>689</v>
      </c>
      <c r="C105" s="50" t="s">
        <v>135</v>
      </c>
      <c r="D105" s="51" t="s">
        <v>10</v>
      </c>
      <c r="E105" s="52" t="s">
        <v>9</v>
      </c>
      <c r="F105" s="28" t="s">
        <v>535</v>
      </c>
      <c r="G105" s="191">
        <v>0</v>
      </c>
      <c r="H105" s="47"/>
      <c r="I105" s="47"/>
      <c r="J105" s="47"/>
      <c r="K105" s="47"/>
      <c r="L105" s="47"/>
      <c r="M105" s="47"/>
      <c r="N105" s="47"/>
      <c r="O105" s="47"/>
      <c r="P105" s="47"/>
      <c r="Q105" s="48"/>
      <c r="R105" s="48"/>
      <c r="S105" s="47"/>
      <c r="T105" s="47"/>
      <c r="U105" s="47"/>
      <c r="V105" s="28"/>
      <c r="W105" s="28"/>
      <c r="X105" s="28"/>
      <c r="Y105" s="49"/>
      <c r="Z105" s="25"/>
    </row>
    <row r="106" spans="1:26" s="190" customFormat="1" ht="14.25" customHeight="1" x14ac:dyDescent="0.3">
      <c r="A106" s="169" t="s">
        <v>55</v>
      </c>
      <c r="B106" s="170" t="s">
        <v>252</v>
      </c>
      <c r="C106" s="171" t="s">
        <v>97</v>
      </c>
      <c r="D106" s="172" t="s">
        <v>10</v>
      </c>
      <c r="E106" s="173" t="s">
        <v>9</v>
      </c>
      <c r="F106" s="174" t="s">
        <v>535</v>
      </c>
      <c r="G106" s="170"/>
      <c r="H106" s="175"/>
      <c r="I106" s="175"/>
      <c r="J106" s="175"/>
      <c r="K106" s="175"/>
      <c r="L106" s="176"/>
      <c r="M106" s="215"/>
      <c r="N106" s="175"/>
      <c r="O106" s="175"/>
      <c r="P106" s="192" t="s">
        <v>98</v>
      </c>
      <c r="Q106" s="193" t="s">
        <v>121</v>
      </c>
      <c r="R106" s="177"/>
      <c r="S106" s="175"/>
      <c r="T106" s="175"/>
      <c r="U106" s="175"/>
      <c r="V106" s="178"/>
      <c r="W106" s="178"/>
      <c r="X106" s="178"/>
      <c r="Y106" s="173"/>
      <c r="Z106" s="180"/>
    </row>
    <row r="107" spans="1:26" s="168" customFormat="1" ht="14.25" customHeight="1" x14ac:dyDescent="0.3">
      <c r="A107" s="158" t="s">
        <v>55</v>
      </c>
      <c r="B107" s="159" t="s">
        <v>673</v>
      </c>
      <c r="C107" s="160" t="s">
        <v>93</v>
      </c>
      <c r="D107" s="161" t="s">
        <v>9</v>
      </c>
      <c r="E107" s="162" t="s">
        <v>9</v>
      </c>
      <c r="F107" s="163" t="s">
        <v>103</v>
      </c>
      <c r="G107" s="159">
        <v>18</v>
      </c>
      <c r="H107" s="164"/>
      <c r="I107" s="164"/>
      <c r="J107" s="164"/>
      <c r="K107" s="164"/>
      <c r="L107" s="164"/>
      <c r="M107" s="164"/>
      <c r="N107" s="164"/>
      <c r="O107" s="164"/>
      <c r="P107" s="164"/>
      <c r="Q107" s="165"/>
      <c r="R107" s="165"/>
      <c r="S107" s="164"/>
      <c r="T107" s="164"/>
      <c r="U107" s="164"/>
      <c r="V107" s="164"/>
      <c r="W107" s="164"/>
      <c r="X107" s="164"/>
      <c r="Y107" s="166"/>
      <c r="Z107" s="167"/>
    </row>
    <row r="108" spans="1:26" ht="14.25" customHeight="1" x14ac:dyDescent="0.3">
      <c r="A108" s="14" t="s">
        <v>55</v>
      </c>
      <c r="B108" s="40" t="s">
        <v>698</v>
      </c>
      <c r="C108" s="50" t="s">
        <v>95</v>
      </c>
      <c r="D108" s="51" t="s">
        <v>10</v>
      </c>
      <c r="E108" s="52" t="s">
        <v>9</v>
      </c>
      <c r="F108" s="28" t="s">
        <v>140</v>
      </c>
      <c r="G108" s="40">
        <v>6</v>
      </c>
      <c r="H108" s="47"/>
      <c r="I108" s="47"/>
      <c r="J108" s="47"/>
      <c r="K108" s="47"/>
      <c r="L108" s="47"/>
      <c r="M108" s="47"/>
      <c r="N108" s="47"/>
      <c r="O108" s="47"/>
      <c r="P108" s="47"/>
      <c r="Q108" s="48"/>
      <c r="R108" s="48"/>
      <c r="S108" s="47"/>
      <c r="T108" s="47"/>
      <c r="U108" s="47"/>
      <c r="V108" s="47"/>
      <c r="W108" s="47"/>
      <c r="X108" s="47"/>
      <c r="Y108" s="49"/>
      <c r="Z108" s="25"/>
    </row>
    <row r="109" spans="1:26" s="181" customFormat="1" ht="14.25" customHeight="1" x14ac:dyDescent="0.3">
      <c r="A109" s="169" t="s">
        <v>55</v>
      </c>
      <c r="B109" s="170" t="s">
        <v>285</v>
      </c>
      <c r="C109" s="171" t="s">
        <v>97</v>
      </c>
      <c r="D109" s="172" t="s">
        <v>10</v>
      </c>
      <c r="E109" s="173" t="s">
        <v>9</v>
      </c>
      <c r="F109" s="174" t="s">
        <v>140</v>
      </c>
      <c r="G109" s="183"/>
      <c r="H109" s="183">
        <v>24</v>
      </c>
      <c r="I109" s="194"/>
      <c r="J109" s="175"/>
      <c r="K109" s="194">
        <v>24</v>
      </c>
      <c r="L109" s="175"/>
      <c r="M109" s="215">
        <f>SUM(H109:L109)</f>
        <v>48</v>
      </c>
      <c r="N109" s="175"/>
      <c r="O109" s="175" t="s">
        <v>98</v>
      </c>
      <c r="P109" s="175"/>
      <c r="Q109" s="177"/>
      <c r="R109" s="177"/>
      <c r="S109" s="175"/>
      <c r="T109" s="175"/>
      <c r="U109" s="175"/>
      <c r="V109" s="178" t="s">
        <v>10</v>
      </c>
      <c r="W109" s="178" t="s">
        <v>9</v>
      </c>
      <c r="X109" s="178" t="s">
        <v>9</v>
      </c>
      <c r="Y109" s="173" t="s">
        <v>99</v>
      </c>
      <c r="Z109" s="195" t="s">
        <v>141</v>
      </c>
    </row>
    <row r="110" spans="1:26" ht="14.25" customHeight="1" x14ac:dyDescent="0.3">
      <c r="A110" s="14" t="s">
        <v>55</v>
      </c>
      <c r="B110" s="40" t="s">
        <v>699</v>
      </c>
      <c r="C110" s="50" t="s">
        <v>95</v>
      </c>
      <c r="D110" s="51" t="s">
        <v>10</v>
      </c>
      <c r="E110" s="52" t="s">
        <v>9</v>
      </c>
      <c r="F110" s="28" t="s">
        <v>131</v>
      </c>
      <c r="G110" s="22">
        <v>6</v>
      </c>
      <c r="H110" s="22"/>
      <c r="I110" s="57"/>
      <c r="J110" s="47"/>
      <c r="K110" s="57"/>
      <c r="L110" s="47"/>
      <c r="M110" s="47"/>
      <c r="N110" s="47"/>
      <c r="O110" s="47"/>
      <c r="P110" s="47"/>
      <c r="Q110" s="48"/>
      <c r="R110" s="48"/>
      <c r="S110" s="47"/>
      <c r="T110" s="47"/>
      <c r="U110" s="47"/>
      <c r="V110" s="28"/>
      <c r="W110" s="28"/>
      <c r="X110" s="28"/>
      <c r="Y110" s="49"/>
      <c r="Z110" s="196"/>
    </row>
    <row r="111" spans="1:26" s="190" customFormat="1" ht="14.25" customHeight="1" x14ac:dyDescent="0.25">
      <c r="A111" s="169" t="s">
        <v>55</v>
      </c>
      <c r="B111" s="170" t="s">
        <v>250</v>
      </c>
      <c r="C111" s="171" t="s">
        <v>97</v>
      </c>
      <c r="D111" s="172" t="s">
        <v>10</v>
      </c>
      <c r="E111" s="173" t="s">
        <v>9</v>
      </c>
      <c r="F111" s="174" t="s">
        <v>131</v>
      </c>
      <c r="G111" s="183"/>
      <c r="H111" s="183">
        <v>24</v>
      </c>
      <c r="I111" s="194"/>
      <c r="J111" s="175"/>
      <c r="K111" s="194">
        <v>24</v>
      </c>
      <c r="L111" s="175"/>
      <c r="M111" s="215">
        <f>SUM(H111:L111)</f>
        <v>48</v>
      </c>
      <c r="N111" s="175"/>
      <c r="O111" s="175" t="s">
        <v>98</v>
      </c>
      <c r="P111" s="175"/>
      <c r="Q111" s="177"/>
      <c r="R111" s="177"/>
      <c r="S111" s="175"/>
      <c r="T111" s="175"/>
      <c r="U111" s="175"/>
      <c r="V111" s="178" t="s">
        <v>10</v>
      </c>
      <c r="W111" s="178" t="s">
        <v>9</v>
      </c>
      <c r="X111" s="178" t="s">
        <v>9</v>
      </c>
      <c r="Y111" s="173" t="s">
        <v>99</v>
      </c>
      <c r="Z111" s="185" t="s">
        <v>132</v>
      </c>
    </row>
    <row r="112" spans="1:26" ht="14.25" customHeight="1" x14ac:dyDescent="0.3">
      <c r="A112" s="14" t="s">
        <v>55</v>
      </c>
      <c r="B112" s="40" t="s">
        <v>700</v>
      </c>
      <c r="C112" s="50" t="s">
        <v>95</v>
      </c>
      <c r="D112" s="51" t="s">
        <v>10</v>
      </c>
      <c r="E112" s="52" t="s">
        <v>9</v>
      </c>
      <c r="F112" s="28" t="s">
        <v>138</v>
      </c>
      <c r="G112" s="22">
        <v>6</v>
      </c>
      <c r="H112" s="22"/>
      <c r="I112" s="57"/>
      <c r="J112" s="47"/>
      <c r="K112" s="57"/>
      <c r="L112" s="47"/>
      <c r="M112" s="47"/>
      <c r="N112" s="47"/>
      <c r="O112" s="47"/>
      <c r="P112" s="47"/>
      <c r="Q112" s="48"/>
      <c r="R112" s="48"/>
      <c r="S112" s="47"/>
      <c r="T112" s="47"/>
      <c r="U112" s="47"/>
      <c r="V112" s="28"/>
      <c r="W112" s="28"/>
      <c r="X112" s="28"/>
      <c r="Y112" s="49"/>
      <c r="Z112" s="188"/>
    </row>
    <row r="113" spans="1:26" s="181" customFormat="1" ht="14.25" customHeight="1" x14ac:dyDescent="0.3">
      <c r="A113" s="169" t="s">
        <v>55</v>
      </c>
      <c r="B113" s="170" t="s">
        <v>284</v>
      </c>
      <c r="C113" s="171" t="s">
        <v>97</v>
      </c>
      <c r="D113" s="172" t="s">
        <v>10</v>
      </c>
      <c r="E113" s="173" t="s">
        <v>9</v>
      </c>
      <c r="F113" s="174" t="s">
        <v>138</v>
      </c>
      <c r="G113" s="183"/>
      <c r="H113" s="183">
        <v>24</v>
      </c>
      <c r="I113" s="194"/>
      <c r="J113" s="175"/>
      <c r="K113" s="194">
        <v>24</v>
      </c>
      <c r="L113" s="175"/>
      <c r="M113" s="215">
        <f>SUM(H113:L113)</f>
        <v>48</v>
      </c>
      <c r="N113" s="175"/>
      <c r="O113" s="175" t="s">
        <v>98</v>
      </c>
      <c r="P113" s="175"/>
      <c r="Q113" s="177"/>
      <c r="R113" s="177"/>
      <c r="S113" s="175"/>
      <c r="T113" s="175"/>
      <c r="U113" s="175"/>
      <c r="V113" s="178" t="s">
        <v>10</v>
      </c>
      <c r="W113" s="178" t="s">
        <v>9</v>
      </c>
      <c r="X113" s="178" t="s">
        <v>9</v>
      </c>
      <c r="Y113" s="173" t="s">
        <v>99</v>
      </c>
      <c r="Z113" s="197" t="s">
        <v>139</v>
      </c>
    </row>
    <row r="114" spans="1:26" ht="14.25" customHeight="1" x14ac:dyDescent="0.3">
      <c r="A114" s="14" t="s">
        <v>55</v>
      </c>
      <c r="B114" s="40" t="s">
        <v>701</v>
      </c>
      <c r="C114" s="50" t="s">
        <v>95</v>
      </c>
      <c r="D114" s="51" t="s">
        <v>10</v>
      </c>
      <c r="E114" s="52" t="s">
        <v>9</v>
      </c>
      <c r="F114" s="28" t="s">
        <v>142</v>
      </c>
      <c r="G114" s="22">
        <v>6</v>
      </c>
      <c r="H114" s="22"/>
      <c r="I114" s="57"/>
      <c r="J114" s="47"/>
      <c r="K114" s="57"/>
      <c r="L114" s="47"/>
      <c r="M114" s="47"/>
      <c r="N114" s="47"/>
      <c r="O114" s="47"/>
      <c r="P114" s="47"/>
      <c r="Q114" s="48"/>
      <c r="R114" s="48"/>
      <c r="S114" s="47"/>
      <c r="T114" s="47"/>
      <c r="U114" s="47"/>
      <c r="V114" s="28"/>
      <c r="W114" s="28"/>
      <c r="X114" s="28"/>
      <c r="Y114" s="49"/>
      <c r="Z114" s="198"/>
    </row>
    <row r="115" spans="1:26" s="181" customFormat="1" ht="14.25" customHeight="1" x14ac:dyDescent="0.3">
      <c r="A115" s="169" t="s">
        <v>55</v>
      </c>
      <c r="B115" s="170" t="s">
        <v>286</v>
      </c>
      <c r="C115" s="171" t="s">
        <v>97</v>
      </c>
      <c r="D115" s="172" t="s">
        <v>10</v>
      </c>
      <c r="E115" s="173" t="s">
        <v>9</v>
      </c>
      <c r="F115" s="174" t="s">
        <v>142</v>
      </c>
      <c r="G115" s="183"/>
      <c r="H115" s="183">
        <v>24</v>
      </c>
      <c r="I115" s="194">
        <v>12</v>
      </c>
      <c r="J115" s="175"/>
      <c r="K115" s="183">
        <v>12</v>
      </c>
      <c r="L115" s="175"/>
      <c r="M115" s="215">
        <f>SUM(H115:L115)</f>
        <v>48</v>
      </c>
      <c r="N115" s="175"/>
      <c r="O115" s="175" t="s">
        <v>98</v>
      </c>
      <c r="P115" s="175"/>
      <c r="Q115" s="177"/>
      <c r="R115" s="177"/>
      <c r="S115" s="175"/>
      <c r="T115" s="175"/>
      <c r="U115" s="175"/>
      <c r="V115" s="178" t="s">
        <v>10</v>
      </c>
      <c r="W115" s="178" t="s">
        <v>9</v>
      </c>
      <c r="X115" s="178" t="s">
        <v>9</v>
      </c>
      <c r="Y115" s="173" t="s">
        <v>99</v>
      </c>
      <c r="Z115" s="185" t="s">
        <v>143</v>
      </c>
    </row>
    <row r="116" spans="1:26" ht="14.25" customHeight="1" x14ac:dyDescent="0.3">
      <c r="A116" s="14" t="s">
        <v>55</v>
      </c>
      <c r="B116" s="40" t="s">
        <v>702</v>
      </c>
      <c r="C116" s="50" t="s">
        <v>95</v>
      </c>
      <c r="D116" s="51" t="s">
        <v>10</v>
      </c>
      <c r="E116" s="52" t="s">
        <v>9</v>
      </c>
      <c r="F116" s="28" t="s">
        <v>144</v>
      </c>
      <c r="G116" s="22">
        <v>6</v>
      </c>
      <c r="H116" s="22"/>
      <c r="I116" s="57"/>
      <c r="J116" s="47"/>
      <c r="K116" s="22"/>
      <c r="L116" s="47"/>
      <c r="M116" s="47"/>
      <c r="N116" s="47"/>
      <c r="O116" s="47"/>
      <c r="P116" s="47"/>
      <c r="Q116" s="48"/>
      <c r="R116" s="48"/>
      <c r="S116" s="47"/>
      <c r="T116" s="47"/>
      <c r="U116" s="47"/>
      <c r="V116" s="28"/>
      <c r="W116" s="28"/>
      <c r="X116" s="28"/>
      <c r="Y116" s="49"/>
      <c r="Z116" s="188"/>
    </row>
    <row r="117" spans="1:26" s="181" customFormat="1" ht="14.25" customHeight="1" x14ac:dyDescent="0.3">
      <c r="A117" s="169" t="s">
        <v>55</v>
      </c>
      <c r="B117" s="170" t="s">
        <v>287</v>
      </c>
      <c r="C117" s="171" t="s">
        <v>97</v>
      </c>
      <c r="D117" s="172" t="s">
        <v>10</v>
      </c>
      <c r="E117" s="173" t="s">
        <v>9</v>
      </c>
      <c r="F117" s="174" t="s">
        <v>144</v>
      </c>
      <c r="G117" s="183"/>
      <c r="H117" s="183">
        <v>24</v>
      </c>
      <c r="I117" s="194">
        <v>24</v>
      </c>
      <c r="J117" s="175"/>
      <c r="K117" s="175"/>
      <c r="L117" s="175"/>
      <c r="M117" s="215">
        <f>SUM(H117:L117)</f>
        <v>48</v>
      </c>
      <c r="N117" s="175"/>
      <c r="O117" s="175" t="s">
        <v>98</v>
      </c>
      <c r="P117" s="175"/>
      <c r="Q117" s="177"/>
      <c r="R117" s="177"/>
      <c r="S117" s="175"/>
      <c r="T117" s="175"/>
      <c r="U117" s="175"/>
      <c r="V117" s="178" t="s">
        <v>10</v>
      </c>
      <c r="W117" s="178" t="s">
        <v>9</v>
      </c>
      <c r="X117" s="178" t="s">
        <v>9</v>
      </c>
      <c r="Y117" s="173" t="s">
        <v>99</v>
      </c>
      <c r="Z117" s="185" t="s">
        <v>145</v>
      </c>
    </row>
    <row r="118" spans="1:26" ht="14.25" customHeight="1" x14ac:dyDescent="0.3">
      <c r="A118" s="14" t="s">
        <v>55</v>
      </c>
      <c r="B118" s="40" t="s">
        <v>703</v>
      </c>
      <c r="C118" s="50" t="s">
        <v>95</v>
      </c>
      <c r="D118" s="51" t="s">
        <v>10</v>
      </c>
      <c r="E118" s="52" t="s">
        <v>9</v>
      </c>
      <c r="F118" s="28" t="s">
        <v>146</v>
      </c>
      <c r="G118" s="22">
        <v>6</v>
      </c>
      <c r="H118" s="22"/>
      <c r="I118" s="57"/>
      <c r="J118" s="47"/>
      <c r="K118" s="47"/>
      <c r="L118" s="47"/>
      <c r="M118" s="47"/>
      <c r="N118" s="47"/>
      <c r="O118" s="47"/>
      <c r="P118" s="47"/>
      <c r="Q118" s="48"/>
      <c r="R118" s="48"/>
      <c r="S118" s="47"/>
      <c r="T118" s="47"/>
      <c r="U118" s="47"/>
      <c r="V118" s="28"/>
      <c r="W118" s="28"/>
      <c r="X118" s="28"/>
      <c r="Y118" s="49"/>
      <c r="Z118" s="188"/>
    </row>
    <row r="119" spans="1:26" s="181" customFormat="1" ht="14.25" customHeight="1" x14ac:dyDescent="0.3">
      <c r="A119" s="169" t="s">
        <v>55</v>
      </c>
      <c r="B119" s="170" t="s">
        <v>288</v>
      </c>
      <c r="C119" s="171" t="s">
        <v>97</v>
      </c>
      <c r="D119" s="172" t="s">
        <v>10</v>
      </c>
      <c r="E119" s="173" t="s">
        <v>9</v>
      </c>
      <c r="F119" s="174" t="s">
        <v>146</v>
      </c>
      <c r="G119" s="183"/>
      <c r="H119" s="183">
        <v>24</v>
      </c>
      <c r="I119" s="183">
        <v>24</v>
      </c>
      <c r="J119" s="175"/>
      <c r="K119" s="175"/>
      <c r="L119" s="175"/>
      <c r="M119" s="215">
        <f>SUM(H119:L119)</f>
        <v>48</v>
      </c>
      <c r="N119" s="175"/>
      <c r="O119" s="175" t="s">
        <v>98</v>
      </c>
      <c r="P119" s="175"/>
      <c r="Q119" s="177"/>
      <c r="R119" s="177"/>
      <c r="S119" s="175"/>
      <c r="T119" s="175"/>
      <c r="U119" s="175"/>
      <c r="V119" s="178" t="s">
        <v>10</v>
      </c>
      <c r="W119" s="178" t="s">
        <v>9</v>
      </c>
      <c r="X119" s="178" t="s">
        <v>9</v>
      </c>
      <c r="Y119" s="173" t="s">
        <v>99</v>
      </c>
      <c r="Z119" s="185" t="s">
        <v>147</v>
      </c>
    </row>
    <row r="120" spans="1:26" ht="14.25" customHeight="1" x14ac:dyDescent="0.3">
      <c r="A120" s="14" t="s">
        <v>55</v>
      </c>
      <c r="B120" s="40" t="s">
        <v>704</v>
      </c>
      <c r="C120" s="50" t="s">
        <v>95</v>
      </c>
      <c r="D120" s="51" t="s">
        <v>10</v>
      </c>
      <c r="E120" s="52" t="s">
        <v>9</v>
      </c>
      <c r="F120" s="28" t="s">
        <v>148</v>
      </c>
      <c r="G120" s="22">
        <v>6</v>
      </c>
      <c r="H120" s="22"/>
      <c r="I120" s="22"/>
      <c r="J120" s="47"/>
      <c r="K120" s="47"/>
      <c r="L120" s="47"/>
      <c r="M120" s="47"/>
      <c r="N120" s="47"/>
      <c r="O120" s="47"/>
      <c r="P120" s="47"/>
      <c r="Q120" s="48"/>
      <c r="R120" s="48"/>
      <c r="S120" s="47"/>
      <c r="T120" s="47"/>
      <c r="U120" s="47"/>
      <c r="V120" s="28"/>
      <c r="W120" s="28"/>
      <c r="X120" s="28"/>
      <c r="Y120" s="49"/>
      <c r="Z120" s="188"/>
    </row>
    <row r="121" spans="1:26" s="181" customFormat="1" ht="14.25" customHeight="1" x14ac:dyDescent="0.3">
      <c r="A121" s="169" t="s">
        <v>55</v>
      </c>
      <c r="B121" s="170" t="s">
        <v>289</v>
      </c>
      <c r="C121" s="171" t="s">
        <v>97</v>
      </c>
      <c r="D121" s="172" t="s">
        <v>10</v>
      </c>
      <c r="E121" s="173" t="s">
        <v>9</v>
      </c>
      <c r="F121" s="174" t="s">
        <v>148</v>
      </c>
      <c r="G121" s="183"/>
      <c r="H121" s="183">
        <v>24</v>
      </c>
      <c r="I121" s="183">
        <v>24</v>
      </c>
      <c r="J121" s="175"/>
      <c r="K121" s="175"/>
      <c r="L121" s="175"/>
      <c r="M121" s="215">
        <f>SUM(H121:L121)</f>
        <v>48</v>
      </c>
      <c r="N121" s="175"/>
      <c r="O121" s="175" t="s">
        <v>98</v>
      </c>
      <c r="P121" s="175"/>
      <c r="Q121" s="177"/>
      <c r="R121" s="177"/>
      <c r="S121" s="175"/>
      <c r="T121" s="175"/>
      <c r="U121" s="175"/>
      <c r="V121" s="178" t="s">
        <v>10</v>
      </c>
      <c r="W121" s="178" t="s">
        <v>9</v>
      </c>
      <c r="X121" s="178" t="s">
        <v>9</v>
      </c>
      <c r="Y121" s="173" t="s">
        <v>99</v>
      </c>
      <c r="Z121" s="185" t="s">
        <v>149</v>
      </c>
    </row>
    <row r="122" spans="1:26" ht="14.25" customHeight="1" x14ac:dyDescent="0.3">
      <c r="A122" s="14" t="s">
        <v>55</v>
      </c>
      <c r="B122" s="40" t="s">
        <v>705</v>
      </c>
      <c r="C122" s="50" t="s">
        <v>95</v>
      </c>
      <c r="D122" s="51" t="s">
        <v>10</v>
      </c>
      <c r="E122" s="52" t="s">
        <v>9</v>
      </c>
      <c r="F122" s="199" t="s">
        <v>129</v>
      </c>
      <c r="G122" s="22">
        <v>6</v>
      </c>
      <c r="H122" s="22"/>
      <c r="I122" s="22"/>
      <c r="J122" s="47"/>
      <c r="K122" s="47"/>
      <c r="L122" s="47"/>
      <c r="M122" s="47"/>
      <c r="N122" s="47"/>
      <c r="O122" s="47"/>
      <c r="P122" s="47"/>
      <c r="Q122" s="48"/>
      <c r="R122" s="48"/>
      <c r="S122" s="47"/>
      <c r="T122" s="47"/>
      <c r="U122" s="47"/>
      <c r="V122" s="28"/>
      <c r="W122" s="28"/>
      <c r="X122" s="28"/>
      <c r="Y122" s="49"/>
      <c r="Z122" s="188"/>
    </row>
    <row r="123" spans="1:26" s="181" customFormat="1" ht="14.25" customHeight="1" x14ac:dyDescent="0.3">
      <c r="A123" s="169" t="s">
        <v>55</v>
      </c>
      <c r="B123" s="170" t="s">
        <v>249</v>
      </c>
      <c r="C123" s="171" t="s">
        <v>97</v>
      </c>
      <c r="D123" s="172" t="s">
        <v>10</v>
      </c>
      <c r="E123" s="173" t="s">
        <v>9</v>
      </c>
      <c r="F123" s="200" t="s">
        <v>129</v>
      </c>
      <c r="G123" s="201"/>
      <c r="H123" s="201">
        <v>24</v>
      </c>
      <c r="I123" s="201">
        <v>24</v>
      </c>
      <c r="J123" s="175"/>
      <c r="K123" s="175"/>
      <c r="L123" s="175"/>
      <c r="M123" s="215">
        <f>SUM(H123:L123)</f>
        <v>48</v>
      </c>
      <c r="N123" s="175"/>
      <c r="O123" s="175" t="s">
        <v>98</v>
      </c>
      <c r="P123" s="175"/>
      <c r="Q123" s="177"/>
      <c r="R123" s="177"/>
      <c r="S123" s="175"/>
      <c r="T123" s="175"/>
      <c r="U123" s="175"/>
      <c r="V123" s="178" t="s">
        <v>10</v>
      </c>
      <c r="W123" s="178" t="s">
        <v>9</v>
      </c>
      <c r="X123" s="178" t="s">
        <v>9</v>
      </c>
      <c r="Y123" s="173" t="s">
        <v>99</v>
      </c>
      <c r="Z123" s="185" t="s">
        <v>130</v>
      </c>
    </row>
    <row r="124" spans="1:26" ht="14.25" customHeight="1" x14ac:dyDescent="0.3">
      <c r="A124" s="14" t="s">
        <v>55</v>
      </c>
      <c r="B124" s="40" t="s">
        <v>690</v>
      </c>
      <c r="C124" s="50" t="s">
        <v>95</v>
      </c>
      <c r="D124" s="51" t="s">
        <v>10</v>
      </c>
      <c r="E124" s="52" t="s">
        <v>9</v>
      </c>
      <c r="F124" s="28" t="s">
        <v>150</v>
      </c>
      <c r="G124" s="54">
        <v>3</v>
      </c>
      <c r="H124" s="54"/>
      <c r="I124" s="54"/>
      <c r="J124" s="47"/>
      <c r="K124" s="47"/>
      <c r="L124" s="47"/>
      <c r="M124" s="47"/>
      <c r="N124" s="47"/>
      <c r="O124" s="47"/>
      <c r="P124" s="47"/>
      <c r="Q124" s="48"/>
      <c r="R124" s="48"/>
      <c r="S124" s="47"/>
      <c r="T124" s="47"/>
      <c r="U124" s="47"/>
      <c r="V124" s="28"/>
      <c r="W124" s="28"/>
      <c r="X124" s="28"/>
      <c r="Y124" s="49"/>
      <c r="Z124" s="188"/>
    </row>
    <row r="125" spans="1:26" s="181" customFormat="1" ht="14.25" customHeight="1" x14ac:dyDescent="0.3">
      <c r="A125" s="169" t="s">
        <v>55</v>
      </c>
      <c r="B125" s="170" t="s">
        <v>278</v>
      </c>
      <c r="C125" s="171" t="s">
        <v>97</v>
      </c>
      <c r="D125" s="172" t="s">
        <v>10</v>
      </c>
      <c r="E125" s="173" t="s">
        <v>9</v>
      </c>
      <c r="F125" s="174" t="s">
        <v>150</v>
      </c>
      <c r="G125" s="183"/>
      <c r="H125" s="183">
        <v>15</v>
      </c>
      <c r="I125" s="183">
        <v>9</v>
      </c>
      <c r="J125" s="175"/>
      <c r="K125" s="183"/>
      <c r="L125" s="175"/>
      <c r="M125" s="215">
        <f>SUM(H125:L125)</f>
        <v>24</v>
      </c>
      <c r="N125" s="175"/>
      <c r="O125" s="175" t="s">
        <v>98</v>
      </c>
      <c r="P125" s="175"/>
      <c r="Q125" s="177"/>
      <c r="R125" s="177"/>
      <c r="S125" s="175"/>
      <c r="T125" s="175"/>
      <c r="U125" s="175"/>
      <c r="V125" s="178" t="s">
        <v>10</v>
      </c>
      <c r="W125" s="178" t="s">
        <v>9</v>
      </c>
      <c r="X125" s="178" t="s">
        <v>9</v>
      </c>
      <c r="Y125" s="173" t="s">
        <v>99</v>
      </c>
      <c r="Z125" s="185" t="s">
        <v>151</v>
      </c>
    </row>
    <row r="126" spans="1:26" ht="14.25" customHeight="1" x14ac:dyDescent="0.3">
      <c r="A126" s="14" t="s">
        <v>55</v>
      </c>
      <c r="B126" s="40" t="s">
        <v>691</v>
      </c>
      <c r="C126" s="50" t="s">
        <v>95</v>
      </c>
      <c r="D126" s="51" t="s">
        <v>10</v>
      </c>
      <c r="E126" s="52" t="s">
        <v>9</v>
      </c>
      <c r="F126" s="28" t="s">
        <v>152</v>
      </c>
      <c r="G126" s="22">
        <v>3</v>
      </c>
      <c r="H126" s="22"/>
      <c r="I126" s="22"/>
      <c r="J126" s="47"/>
      <c r="K126" s="22"/>
      <c r="L126" s="47"/>
      <c r="M126" s="47"/>
      <c r="N126" s="47"/>
      <c r="O126" s="47"/>
      <c r="P126" s="47"/>
      <c r="Q126" s="48"/>
      <c r="R126" s="48"/>
      <c r="S126" s="47"/>
      <c r="T126" s="47"/>
      <c r="U126" s="47"/>
      <c r="V126" s="28"/>
      <c r="W126" s="28"/>
      <c r="X126" s="28"/>
      <c r="Y126" s="49"/>
      <c r="Z126" s="188"/>
    </row>
    <row r="127" spans="1:26" s="181" customFormat="1" ht="14.25" customHeight="1" x14ac:dyDescent="0.3">
      <c r="A127" s="169" t="s">
        <v>55</v>
      </c>
      <c r="B127" s="170" t="s">
        <v>279</v>
      </c>
      <c r="C127" s="171" t="s">
        <v>97</v>
      </c>
      <c r="D127" s="172" t="s">
        <v>10</v>
      </c>
      <c r="E127" s="173" t="s">
        <v>9</v>
      </c>
      <c r="F127" s="174" t="s">
        <v>152</v>
      </c>
      <c r="G127" s="183"/>
      <c r="H127" s="183">
        <v>12</v>
      </c>
      <c r="I127" s="183">
        <v>12</v>
      </c>
      <c r="J127" s="175"/>
      <c r="K127" s="183"/>
      <c r="L127" s="175"/>
      <c r="M127" s="215">
        <v>24</v>
      </c>
      <c r="N127" s="175"/>
      <c r="O127" s="175" t="s">
        <v>98</v>
      </c>
      <c r="P127" s="175"/>
      <c r="Q127" s="177"/>
      <c r="R127" s="177"/>
      <c r="S127" s="175"/>
      <c r="T127" s="175"/>
      <c r="U127" s="175"/>
      <c r="V127" s="178" t="s">
        <v>10</v>
      </c>
      <c r="W127" s="178" t="s">
        <v>9</v>
      </c>
      <c r="X127" s="178" t="s">
        <v>9</v>
      </c>
      <c r="Y127" s="173" t="s">
        <v>99</v>
      </c>
      <c r="Z127" s="185" t="s">
        <v>153</v>
      </c>
    </row>
    <row r="128" spans="1:26" ht="14.25" customHeight="1" x14ac:dyDescent="0.3">
      <c r="A128" s="14" t="s">
        <v>55</v>
      </c>
      <c r="B128" s="40" t="s">
        <v>692</v>
      </c>
      <c r="C128" s="50" t="s">
        <v>95</v>
      </c>
      <c r="D128" s="51" t="s">
        <v>10</v>
      </c>
      <c r="E128" s="52" t="s">
        <v>9</v>
      </c>
      <c r="F128" s="28" t="s">
        <v>154</v>
      </c>
      <c r="G128" s="22">
        <v>3</v>
      </c>
      <c r="H128" s="22"/>
      <c r="I128" s="22"/>
      <c r="J128" s="47"/>
      <c r="K128" s="22"/>
      <c r="L128" s="47"/>
      <c r="M128" s="47"/>
      <c r="N128" s="47"/>
      <c r="O128" s="47"/>
      <c r="P128" s="47"/>
      <c r="Q128" s="48"/>
      <c r="R128" s="48"/>
      <c r="S128" s="47"/>
      <c r="T128" s="47"/>
      <c r="U128" s="47"/>
      <c r="V128" s="28"/>
      <c r="W128" s="28"/>
      <c r="X128" s="28"/>
      <c r="Y128" s="49"/>
      <c r="Z128" s="188"/>
    </row>
    <row r="129" spans="1:26" s="181" customFormat="1" ht="14.25" customHeight="1" x14ac:dyDescent="0.3">
      <c r="A129" s="169" t="s">
        <v>55</v>
      </c>
      <c r="B129" s="170" t="s">
        <v>280</v>
      </c>
      <c r="C129" s="171" t="s">
        <v>97</v>
      </c>
      <c r="D129" s="172" t="s">
        <v>10</v>
      </c>
      <c r="E129" s="173" t="s">
        <v>9</v>
      </c>
      <c r="F129" s="174" t="s">
        <v>154</v>
      </c>
      <c r="G129" s="183"/>
      <c r="H129" s="183"/>
      <c r="I129" s="183"/>
      <c r="J129" s="175">
        <v>24</v>
      </c>
      <c r="K129" s="183"/>
      <c r="L129" s="175"/>
      <c r="M129" s="215">
        <v>24</v>
      </c>
      <c r="N129" s="175"/>
      <c r="O129" s="175" t="s">
        <v>98</v>
      </c>
      <c r="P129" s="175"/>
      <c r="Q129" s="177"/>
      <c r="R129" s="177"/>
      <c r="S129" s="175"/>
      <c r="T129" s="175"/>
      <c r="U129" s="175"/>
      <c r="V129" s="178" t="s">
        <v>10</v>
      </c>
      <c r="W129" s="178" t="s">
        <v>9</v>
      </c>
      <c r="X129" s="178" t="s">
        <v>9</v>
      </c>
      <c r="Y129" s="173" t="s">
        <v>99</v>
      </c>
      <c r="Z129" s="197" t="s">
        <v>155</v>
      </c>
    </row>
    <row r="130" spans="1:26" ht="14.25" customHeight="1" x14ac:dyDescent="0.3">
      <c r="A130" s="14" t="s">
        <v>55</v>
      </c>
      <c r="B130" s="40" t="s">
        <v>693</v>
      </c>
      <c r="C130" s="50" t="s">
        <v>95</v>
      </c>
      <c r="D130" s="51" t="s">
        <v>10</v>
      </c>
      <c r="E130" s="52" t="s">
        <v>9</v>
      </c>
      <c r="F130" s="199" t="s">
        <v>156</v>
      </c>
      <c r="G130" s="22">
        <v>3</v>
      </c>
      <c r="H130" s="22"/>
      <c r="I130" s="22"/>
      <c r="J130" s="47"/>
      <c r="K130" s="22"/>
      <c r="L130" s="47"/>
      <c r="M130" s="47"/>
      <c r="N130" s="47"/>
      <c r="O130" s="47"/>
      <c r="P130" s="47"/>
      <c r="Q130" s="48"/>
      <c r="R130" s="48"/>
      <c r="S130" s="47"/>
      <c r="T130" s="47"/>
      <c r="U130" s="47"/>
      <c r="V130" s="28"/>
      <c r="W130" s="28"/>
      <c r="X130" s="28"/>
      <c r="Y130" s="49"/>
      <c r="Z130" s="198"/>
    </row>
    <row r="131" spans="1:26" s="181" customFormat="1" ht="14.25" customHeight="1" x14ac:dyDescent="0.3">
      <c r="A131" s="169" t="s">
        <v>55</v>
      </c>
      <c r="B131" s="170" t="s">
        <v>281</v>
      </c>
      <c r="C131" s="171" t="s">
        <v>97</v>
      </c>
      <c r="D131" s="172" t="s">
        <v>10</v>
      </c>
      <c r="E131" s="173" t="s">
        <v>9</v>
      </c>
      <c r="F131" s="200" t="s">
        <v>156</v>
      </c>
      <c r="G131" s="201"/>
      <c r="H131" s="175"/>
      <c r="I131" s="175"/>
      <c r="J131" s="201">
        <v>24</v>
      </c>
      <c r="K131" s="175"/>
      <c r="L131" s="175"/>
      <c r="M131" s="215">
        <f>SUM(H131:L131)</f>
        <v>24</v>
      </c>
      <c r="N131" s="175"/>
      <c r="O131" s="175"/>
      <c r="P131" s="175" t="s">
        <v>98</v>
      </c>
      <c r="Q131" s="184" t="s">
        <v>157</v>
      </c>
      <c r="R131" s="177"/>
      <c r="S131" s="175"/>
      <c r="T131" s="175"/>
      <c r="U131" s="175"/>
      <c r="V131" s="178" t="s">
        <v>10</v>
      </c>
      <c r="W131" s="175"/>
      <c r="X131" s="175"/>
      <c r="Y131" s="179"/>
      <c r="Z131" s="180"/>
    </row>
    <row r="132" spans="1:26" ht="14.25" customHeight="1" x14ac:dyDescent="0.3">
      <c r="A132" s="14" t="s">
        <v>55</v>
      </c>
      <c r="B132" s="40" t="s">
        <v>694</v>
      </c>
      <c r="C132" s="50" t="s">
        <v>95</v>
      </c>
      <c r="D132" s="51" t="s">
        <v>10</v>
      </c>
      <c r="E132" s="52" t="s">
        <v>9</v>
      </c>
      <c r="F132" s="28" t="s">
        <v>158</v>
      </c>
      <c r="G132" s="54">
        <v>3</v>
      </c>
      <c r="H132" s="47"/>
      <c r="I132" s="47"/>
      <c r="J132" s="54"/>
      <c r="K132" s="47"/>
      <c r="L132" s="47"/>
      <c r="M132" s="47"/>
      <c r="N132" s="47"/>
      <c r="O132" s="47"/>
      <c r="P132" s="47"/>
      <c r="Q132" s="48"/>
      <c r="R132" s="48"/>
      <c r="S132" s="47"/>
      <c r="T132" s="47"/>
      <c r="U132" s="47"/>
      <c r="V132" s="28"/>
      <c r="W132" s="47"/>
      <c r="X132" s="47"/>
      <c r="Y132" s="49"/>
      <c r="Z132" s="25"/>
    </row>
    <row r="133" spans="1:26" s="181" customFormat="1" ht="14.25" customHeight="1" x14ac:dyDescent="0.3">
      <c r="A133" s="169" t="s">
        <v>55</v>
      </c>
      <c r="B133" s="170" t="s">
        <v>282</v>
      </c>
      <c r="C133" s="171" t="s">
        <v>97</v>
      </c>
      <c r="D133" s="172" t="s">
        <v>10</v>
      </c>
      <c r="E133" s="173" t="s">
        <v>9</v>
      </c>
      <c r="F133" s="174" t="s">
        <v>158</v>
      </c>
      <c r="G133" s="190"/>
      <c r="H133" s="175"/>
      <c r="I133" s="175"/>
      <c r="J133" s="183">
        <v>24</v>
      </c>
      <c r="K133" s="175"/>
      <c r="L133" s="175"/>
      <c r="M133" s="215">
        <f>SUM(H133:L133)</f>
        <v>24</v>
      </c>
      <c r="N133" s="175"/>
      <c r="O133" s="175" t="s">
        <v>98</v>
      </c>
      <c r="P133" s="175"/>
      <c r="Q133" s="177"/>
      <c r="R133" s="177"/>
      <c r="S133" s="175"/>
      <c r="T133" s="175"/>
      <c r="U133" s="175"/>
      <c r="V133" s="178" t="s">
        <v>10</v>
      </c>
      <c r="W133" s="175"/>
      <c r="X133" s="175"/>
      <c r="Y133" s="179"/>
      <c r="Z133" s="180"/>
    </row>
    <row r="134" spans="1:26" ht="14.25" customHeight="1" x14ac:dyDescent="0.3">
      <c r="A134" s="14" t="s">
        <v>55</v>
      </c>
      <c r="B134" s="40" t="s">
        <v>695</v>
      </c>
      <c r="C134" s="50" t="s">
        <v>95</v>
      </c>
      <c r="D134" s="51" t="s">
        <v>10</v>
      </c>
      <c r="E134" s="52" t="s">
        <v>9</v>
      </c>
      <c r="F134" s="28" t="s">
        <v>161</v>
      </c>
      <c r="G134" s="22">
        <v>3</v>
      </c>
      <c r="H134" s="22"/>
      <c r="I134" s="22"/>
      <c r="J134" s="47"/>
      <c r="K134" s="22"/>
      <c r="L134" s="47"/>
      <c r="M134" s="47"/>
      <c r="N134" s="47"/>
      <c r="O134" s="47"/>
      <c r="P134" s="47"/>
      <c r="Q134" s="48"/>
      <c r="R134" s="48"/>
      <c r="S134" s="47"/>
      <c r="T134" s="47"/>
      <c r="U134" s="47"/>
      <c r="V134" s="47"/>
      <c r="W134" s="47"/>
      <c r="X134" s="47"/>
      <c r="Y134" s="49"/>
      <c r="Z134" s="25"/>
    </row>
    <row r="135" spans="1:26" ht="14.25" customHeight="1" x14ac:dyDescent="0.3">
      <c r="A135" s="14" t="s">
        <v>55</v>
      </c>
      <c r="B135" s="40" t="s">
        <v>706</v>
      </c>
      <c r="C135" s="50" t="s">
        <v>95</v>
      </c>
      <c r="D135" s="51" t="s">
        <v>10</v>
      </c>
      <c r="E135" s="52" t="s">
        <v>9</v>
      </c>
      <c r="F135" s="28" t="s">
        <v>162</v>
      </c>
      <c r="G135" s="22">
        <v>6</v>
      </c>
      <c r="H135" s="47"/>
      <c r="I135" s="47"/>
      <c r="J135" s="47"/>
      <c r="K135" s="47"/>
      <c r="L135" s="47"/>
      <c r="M135" s="47"/>
      <c r="N135" s="47"/>
      <c r="O135" s="47"/>
      <c r="P135" s="47"/>
      <c r="Q135" s="48"/>
      <c r="R135" s="48"/>
      <c r="S135" s="47"/>
      <c r="T135" s="47"/>
      <c r="U135" s="47"/>
      <c r="V135" s="47"/>
      <c r="W135" s="47"/>
      <c r="X135" s="47"/>
      <c r="Y135" s="49"/>
      <c r="Z135" s="25"/>
    </row>
    <row r="136" spans="1:26" ht="14.25" customHeight="1" x14ac:dyDescent="0.3">
      <c r="A136" s="14" t="s">
        <v>55</v>
      </c>
      <c r="B136" s="40" t="s">
        <v>696</v>
      </c>
      <c r="C136" s="50" t="s">
        <v>95</v>
      </c>
      <c r="D136" s="51" t="s">
        <v>10</v>
      </c>
      <c r="E136" s="52" t="s">
        <v>9</v>
      </c>
      <c r="F136" s="28" t="s">
        <v>163</v>
      </c>
      <c r="G136" s="22">
        <v>3</v>
      </c>
      <c r="H136" s="47"/>
      <c r="I136" s="47"/>
      <c r="J136" s="47"/>
      <c r="K136" s="47"/>
      <c r="L136" s="47"/>
      <c r="M136" s="47"/>
      <c r="N136" s="47"/>
      <c r="O136" s="47"/>
      <c r="P136" s="47"/>
      <c r="Q136" s="48"/>
      <c r="R136" s="48"/>
      <c r="S136" s="47"/>
      <c r="T136" s="47"/>
      <c r="U136" s="47"/>
      <c r="V136" s="47"/>
      <c r="W136" s="47"/>
      <c r="X136" s="47"/>
      <c r="Y136" s="49"/>
      <c r="Z136" s="25"/>
    </row>
    <row r="137" spans="1:26" ht="14.25" customHeight="1" x14ac:dyDescent="0.3">
      <c r="A137" s="14" t="s">
        <v>55</v>
      </c>
      <c r="B137" s="40" t="s">
        <v>697</v>
      </c>
      <c r="C137" s="50" t="s">
        <v>95</v>
      </c>
      <c r="D137" s="51" t="s">
        <v>10</v>
      </c>
      <c r="E137" s="52" t="s">
        <v>9</v>
      </c>
      <c r="F137" s="28" t="s">
        <v>164</v>
      </c>
      <c r="G137" s="22">
        <v>3</v>
      </c>
      <c r="H137" s="47"/>
      <c r="I137" s="47"/>
      <c r="J137" s="47"/>
      <c r="K137" s="47"/>
      <c r="L137" s="47"/>
      <c r="M137" s="47"/>
      <c r="N137" s="47"/>
      <c r="O137" s="47"/>
      <c r="P137" s="47"/>
      <c r="Q137" s="48"/>
      <c r="R137" s="48"/>
      <c r="S137" s="47"/>
      <c r="T137" s="47"/>
      <c r="U137" s="47"/>
      <c r="V137" s="47"/>
      <c r="W137" s="47"/>
      <c r="X137" s="47"/>
      <c r="Y137" s="49"/>
      <c r="Z137" s="25"/>
    </row>
    <row r="138" spans="1:26" x14ac:dyDescent="0.3">
      <c r="B138" s="286" t="s">
        <v>165</v>
      </c>
      <c r="C138" s="286"/>
      <c r="D138" s="286"/>
      <c r="E138" s="286"/>
      <c r="F138" s="286"/>
      <c r="G138" s="65">
        <v>30</v>
      </c>
      <c r="H138" s="37">
        <f>SUM(H96:H137)</f>
        <v>219</v>
      </c>
      <c r="I138" s="37">
        <f>SUM(I96:I137)</f>
        <v>177</v>
      </c>
      <c r="J138" s="37">
        <f>SUM(J96:J137)</f>
        <v>72</v>
      </c>
      <c r="K138" s="37">
        <f>SUM(K96:K137)</f>
        <v>84</v>
      </c>
      <c r="L138" s="37">
        <f>SUM(L96:L137)</f>
        <v>0</v>
      </c>
      <c r="M138" s="217">
        <f>SUM(M98,M101,M104,M109:M113)</f>
        <v>240</v>
      </c>
      <c r="N138" s="25"/>
      <c r="O138" s="25"/>
      <c r="P138" s="25"/>
      <c r="Q138" s="25"/>
      <c r="R138" s="25"/>
      <c r="S138" s="25"/>
      <c r="T138" s="25"/>
      <c r="U138" s="25"/>
      <c r="V138" s="25"/>
      <c r="W138" s="25"/>
      <c r="X138" s="25"/>
      <c r="Y138" s="25"/>
      <c r="Z138" s="25"/>
    </row>
    <row r="139" spans="1:26" x14ac:dyDescent="0.3">
      <c r="B139" s="68"/>
      <c r="C139" s="68"/>
      <c r="D139" s="68"/>
      <c r="E139" s="68"/>
      <c r="F139" s="68"/>
      <c r="G139" s="69"/>
      <c r="M139" s="214" t="s">
        <v>124</v>
      </c>
    </row>
    <row r="140" spans="1:26" x14ac:dyDescent="0.3">
      <c r="M140" s="3"/>
    </row>
    <row r="141" spans="1:26" ht="17.399999999999999" x14ac:dyDescent="0.35">
      <c r="A141" s="39" t="s">
        <v>53</v>
      </c>
      <c r="B141" s="10" t="s">
        <v>54</v>
      </c>
      <c r="C141" s="11" t="s">
        <v>55</v>
      </c>
      <c r="D141" s="11" t="s">
        <v>56</v>
      </c>
      <c r="E141" s="11" t="s">
        <v>57</v>
      </c>
      <c r="F141" s="11"/>
      <c r="M141" s="3"/>
    </row>
    <row r="142" spans="1:26" x14ac:dyDescent="0.3">
      <c r="M142" s="3"/>
    </row>
    <row r="143" spans="1:26" ht="19.8" x14ac:dyDescent="0.4">
      <c r="A143" s="12" t="s">
        <v>166</v>
      </c>
      <c r="B143" s="297" t="s">
        <v>167</v>
      </c>
      <c r="C143" s="297"/>
      <c r="D143" s="13"/>
      <c r="E143" s="13"/>
      <c r="M143" s="3"/>
    </row>
    <row r="144" spans="1:26" x14ac:dyDescent="0.3">
      <c r="M144" s="3"/>
    </row>
    <row r="145" spans="1:26" ht="16.5" customHeight="1" x14ac:dyDescent="0.3">
      <c r="A145" s="291" t="s">
        <v>60</v>
      </c>
      <c r="B145" s="291" t="s">
        <v>61</v>
      </c>
      <c r="C145" s="298" t="s">
        <v>62</v>
      </c>
      <c r="D145" s="298"/>
      <c r="E145" s="298"/>
      <c r="F145" s="290" t="s">
        <v>63</v>
      </c>
      <c r="G145" s="291" t="s">
        <v>64</v>
      </c>
      <c r="H145" s="294" t="s">
        <v>66</v>
      </c>
      <c r="I145" s="294"/>
      <c r="J145" s="294"/>
      <c r="K145" s="294"/>
      <c r="L145" s="294"/>
      <c r="M145" s="294"/>
      <c r="N145" s="294" t="s">
        <v>67</v>
      </c>
      <c r="O145" s="294"/>
      <c r="P145" s="294"/>
      <c r="Q145" s="294"/>
      <c r="R145" s="294"/>
      <c r="S145" s="294"/>
      <c r="T145" s="294"/>
      <c r="U145" s="294"/>
      <c r="V145" s="296" t="s">
        <v>68</v>
      </c>
      <c r="W145" s="296"/>
      <c r="X145" s="296"/>
      <c r="Y145" s="291" t="s">
        <v>69</v>
      </c>
      <c r="Z145" s="293" t="s">
        <v>70</v>
      </c>
    </row>
    <row r="146" spans="1:26" ht="13.5" customHeight="1" x14ac:dyDescent="0.3">
      <c r="A146" s="291"/>
      <c r="B146" s="291"/>
      <c r="C146" s="298"/>
      <c r="D146" s="298"/>
      <c r="E146" s="298"/>
      <c r="F146" s="290"/>
      <c r="G146" s="291"/>
      <c r="H146" s="294"/>
      <c r="I146" s="294"/>
      <c r="J146" s="294"/>
      <c r="K146" s="294"/>
      <c r="L146" s="294"/>
      <c r="M146" s="294"/>
      <c r="N146" s="294" t="s">
        <v>71</v>
      </c>
      <c r="O146" s="294"/>
      <c r="P146" s="294"/>
      <c r="Q146" s="294"/>
      <c r="R146" s="294"/>
      <c r="S146" s="294"/>
      <c r="T146" s="295" t="s">
        <v>72</v>
      </c>
      <c r="U146" s="295"/>
      <c r="V146" s="291" t="s">
        <v>73</v>
      </c>
      <c r="W146" s="291" t="s">
        <v>74</v>
      </c>
      <c r="X146" s="291" t="s">
        <v>75</v>
      </c>
      <c r="Y146" s="291"/>
      <c r="Z146" s="293"/>
    </row>
    <row r="147" spans="1:26" ht="16.5" customHeight="1" x14ac:dyDescent="0.3">
      <c r="A147" s="291"/>
      <c r="B147" s="291"/>
      <c r="C147" s="298"/>
      <c r="D147" s="298"/>
      <c r="E147" s="298"/>
      <c r="F147" s="290"/>
      <c r="G147" s="291"/>
      <c r="H147" s="290" t="s">
        <v>76</v>
      </c>
      <c r="I147" s="290" t="s">
        <v>77</v>
      </c>
      <c r="J147" s="291" t="s">
        <v>78</v>
      </c>
      <c r="K147" s="290" t="s">
        <v>79</v>
      </c>
      <c r="L147" s="291" t="s">
        <v>80</v>
      </c>
      <c r="M147" s="330" t="s">
        <v>81</v>
      </c>
      <c r="N147" s="292" t="s">
        <v>82</v>
      </c>
      <c r="O147" s="292"/>
      <c r="P147" s="292"/>
      <c r="Q147" s="291" t="s">
        <v>83</v>
      </c>
      <c r="R147" s="291" t="s">
        <v>84</v>
      </c>
      <c r="S147" s="291" t="s">
        <v>85</v>
      </c>
      <c r="T147" s="291" t="s">
        <v>86</v>
      </c>
      <c r="U147" s="291" t="s">
        <v>84</v>
      </c>
      <c r="V147" s="291"/>
      <c r="W147" s="291"/>
      <c r="X147" s="291"/>
      <c r="Y147" s="291"/>
      <c r="Z147" s="293"/>
    </row>
    <row r="148" spans="1:26" ht="14.25" customHeight="1" x14ac:dyDescent="0.3">
      <c r="A148" s="291"/>
      <c r="B148" s="291"/>
      <c r="C148" s="287" t="s">
        <v>87</v>
      </c>
      <c r="D148" s="288" t="s">
        <v>88</v>
      </c>
      <c r="E148" s="288" t="s">
        <v>89</v>
      </c>
      <c r="F148" s="290"/>
      <c r="G148" s="291"/>
      <c r="H148" s="290"/>
      <c r="I148" s="290"/>
      <c r="J148" s="291"/>
      <c r="K148" s="290"/>
      <c r="L148" s="291"/>
      <c r="M148" s="331"/>
      <c r="N148" s="329" t="s">
        <v>90</v>
      </c>
      <c r="O148" s="290" t="s">
        <v>91</v>
      </c>
      <c r="P148" s="291" t="s">
        <v>92</v>
      </c>
      <c r="Q148" s="291"/>
      <c r="R148" s="291"/>
      <c r="S148" s="291"/>
      <c r="T148" s="291"/>
      <c r="U148" s="291"/>
      <c r="V148" s="291"/>
      <c r="W148" s="291"/>
      <c r="X148" s="291"/>
      <c r="Y148" s="291"/>
      <c r="Z148" s="293"/>
    </row>
    <row r="149" spans="1:26" ht="27" customHeight="1" x14ac:dyDescent="0.3">
      <c r="A149" s="291"/>
      <c r="B149" s="291"/>
      <c r="C149" s="287"/>
      <c r="D149" s="288"/>
      <c r="E149" s="288"/>
      <c r="F149" s="290"/>
      <c r="G149" s="291"/>
      <c r="H149" s="290"/>
      <c r="I149" s="290"/>
      <c r="J149" s="291"/>
      <c r="K149" s="290"/>
      <c r="L149" s="291"/>
      <c r="M149" s="332"/>
      <c r="N149" s="329"/>
      <c r="O149" s="329"/>
      <c r="P149" s="329"/>
      <c r="Q149" s="291"/>
      <c r="R149" s="291"/>
      <c r="S149" s="291"/>
      <c r="T149" s="291"/>
      <c r="U149" s="291"/>
      <c r="V149" s="291"/>
      <c r="W149" s="291"/>
      <c r="X149" s="291"/>
      <c r="Y149" s="291"/>
      <c r="Z149" s="293"/>
    </row>
    <row r="150" spans="1:26" ht="14.25" customHeight="1" x14ac:dyDescent="0.3">
      <c r="A150" s="14" t="s">
        <v>56</v>
      </c>
      <c r="B150" s="40" t="s">
        <v>536</v>
      </c>
      <c r="C150" s="50" t="s">
        <v>95</v>
      </c>
      <c r="D150" s="51" t="s">
        <v>10</v>
      </c>
      <c r="E150" s="52" t="s">
        <v>9</v>
      </c>
      <c r="F150" s="71" t="s">
        <v>537</v>
      </c>
      <c r="G150" s="40">
        <v>6</v>
      </c>
      <c r="H150" s="47">
        <f t="shared" ref="H150:H181" si="0">G150*8</f>
        <v>48</v>
      </c>
      <c r="I150" s="47"/>
      <c r="J150" s="47"/>
      <c r="K150" s="47"/>
      <c r="L150" s="47"/>
      <c r="M150" s="47">
        <f t="shared" ref="M150:M198" si="1">SUM(H150:L150)</f>
        <v>48</v>
      </c>
      <c r="N150" s="47"/>
      <c r="O150" s="47" t="s">
        <v>10</v>
      </c>
      <c r="P150" s="47"/>
      <c r="Q150" s="59" t="s">
        <v>538</v>
      </c>
      <c r="R150" s="59" t="s">
        <v>539</v>
      </c>
      <c r="S150" s="47"/>
      <c r="T150" s="63" t="s">
        <v>538</v>
      </c>
      <c r="U150" s="63" t="s">
        <v>539</v>
      </c>
      <c r="V150" s="63" t="s">
        <v>10</v>
      </c>
      <c r="W150" s="63" t="s">
        <v>9</v>
      </c>
      <c r="X150" s="63" t="s">
        <v>9</v>
      </c>
      <c r="Y150" s="52" t="s">
        <v>540</v>
      </c>
      <c r="Z150" s="202" t="s">
        <v>160</v>
      </c>
    </row>
    <row r="151" spans="1:26" ht="14.25" customHeight="1" x14ac:dyDescent="0.3">
      <c r="A151" s="14" t="s">
        <v>56</v>
      </c>
      <c r="B151" s="40" t="s">
        <v>541</v>
      </c>
      <c r="C151" s="50" t="s">
        <v>95</v>
      </c>
      <c r="D151" s="51" t="s">
        <v>10</v>
      </c>
      <c r="E151" s="52" t="s">
        <v>9</v>
      </c>
      <c r="F151" s="71" t="s">
        <v>542</v>
      </c>
      <c r="G151" s="40">
        <v>6</v>
      </c>
      <c r="H151" s="47">
        <f t="shared" si="0"/>
        <v>48</v>
      </c>
      <c r="I151" s="47"/>
      <c r="J151" s="47"/>
      <c r="K151" s="47"/>
      <c r="L151" s="47"/>
      <c r="M151" s="47">
        <f t="shared" si="1"/>
        <v>48</v>
      </c>
      <c r="N151" s="47"/>
      <c r="O151" s="47" t="s">
        <v>10</v>
      </c>
      <c r="P151" s="47"/>
      <c r="Q151" s="59" t="s">
        <v>157</v>
      </c>
      <c r="R151" s="59" t="s">
        <v>543</v>
      </c>
      <c r="S151" s="47"/>
      <c r="T151" s="63" t="s">
        <v>157</v>
      </c>
      <c r="U151" s="63" t="s">
        <v>543</v>
      </c>
      <c r="V151" s="63" t="s">
        <v>10</v>
      </c>
      <c r="W151" s="63" t="s">
        <v>9</v>
      </c>
      <c r="X151" s="63" t="s">
        <v>9</v>
      </c>
      <c r="Y151" s="52" t="s">
        <v>544</v>
      </c>
      <c r="Z151" s="202" t="s">
        <v>160</v>
      </c>
    </row>
    <row r="152" spans="1:26" ht="14.25" customHeight="1" x14ac:dyDescent="0.3">
      <c r="A152" s="14" t="s">
        <v>56</v>
      </c>
      <c r="B152" s="40" t="s">
        <v>545</v>
      </c>
      <c r="C152" s="50" t="s">
        <v>95</v>
      </c>
      <c r="D152" s="51" t="s">
        <v>10</v>
      </c>
      <c r="E152" s="52" t="s">
        <v>9</v>
      </c>
      <c r="F152" s="71" t="s">
        <v>546</v>
      </c>
      <c r="G152" s="40">
        <v>6</v>
      </c>
      <c r="H152" s="47">
        <f t="shared" si="0"/>
        <v>48</v>
      </c>
      <c r="I152" s="47"/>
      <c r="J152" s="47"/>
      <c r="K152" s="47"/>
      <c r="L152" s="47"/>
      <c r="M152" s="47">
        <f t="shared" si="1"/>
        <v>48</v>
      </c>
      <c r="N152" s="47"/>
      <c r="O152" s="47" t="s">
        <v>10</v>
      </c>
      <c r="P152" s="47"/>
      <c r="Q152" s="59" t="s">
        <v>538</v>
      </c>
      <c r="R152" s="59" t="s">
        <v>539</v>
      </c>
      <c r="S152" s="47"/>
      <c r="T152" s="63" t="s">
        <v>547</v>
      </c>
      <c r="U152" s="63" t="s">
        <v>548</v>
      </c>
      <c r="V152" s="63" t="s">
        <v>10</v>
      </c>
      <c r="W152" s="63" t="s">
        <v>9</v>
      </c>
      <c r="X152" s="63" t="s">
        <v>9</v>
      </c>
      <c r="Y152" s="52" t="s">
        <v>549</v>
      </c>
      <c r="Z152" s="202" t="s">
        <v>160</v>
      </c>
    </row>
    <row r="153" spans="1:26" ht="14.25" customHeight="1" x14ac:dyDescent="0.3">
      <c r="A153" s="14" t="s">
        <v>56</v>
      </c>
      <c r="B153" s="40" t="s">
        <v>550</v>
      </c>
      <c r="C153" s="50" t="s">
        <v>95</v>
      </c>
      <c r="D153" s="51" t="s">
        <v>10</v>
      </c>
      <c r="E153" s="52" t="s">
        <v>9</v>
      </c>
      <c r="F153" s="71" t="s">
        <v>551</v>
      </c>
      <c r="G153" s="40">
        <v>3</v>
      </c>
      <c r="H153" s="47">
        <f t="shared" si="0"/>
        <v>24</v>
      </c>
      <c r="I153" s="47"/>
      <c r="J153" s="47"/>
      <c r="K153" s="47"/>
      <c r="L153" s="47"/>
      <c r="M153" s="47">
        <f t="shared" si="1"/>
        <v>24</v>
      </c>
      <c r="N153" s="47"/>
      <c r="O153" s="47" t="s">
        <v>10</v>
      </c>
      <c r="P153" s="47"/>
      <c r="Q153" s="59" t="s">
        <v>538</v>
      </c>
      <c r="R153" s="59" t="s">
        <v>539</v>
      </c>
      <c r="S153" s="47"/>
      <c r="T153" s="63" t="s">
        <v>157</v>
      </c>
      <c r="U153" s="63" t="s">
        <v>543</v>
      </c>
      <c r="V153" s="63" t="s">
        <v>10</v>
      </c>
      <c r="W153" s="63" t="s">
        <v>9</v>
      </c>
      <c r="X153" s="63" t="s">
        <v>9</v>
      </c>
      <c r="Y153" s="52" t="s">
        <v>552</v>
      </c>
      <c r="Z153" s="202" t="s">
        <v>160</v>
      </c>
    </row>
    <row r="154" spans="1:26" ht="14.25" customHeight="1" x14ac:dyDescent="0.3">
      <c r="A154" s="14" t="s">
        <v>56</v>
      </c>
      <c r="B154" s="40" t="s">
        <v>553</v>
      </c>
      <c r="C154" s="50" t="s">
        <v>95</v>
      </c>
      <c r="D154" s="51" t="s">
        <v>10</v>
      </c>
      <c r="E154" s="52" t="s">
        <v>9</v>
      </c>
      <c r="F154" s="71" t="s">
        <v>554</v>
      </c>
      <c r="G154" s="40">
        <v>3</v>
      </c>
      <c r="H154" s="47">
        <f t="shared" si="0"/>
        <v>24</v>
      </c>
      <c r="I154" s="47"/>
      <c r="J154" s="47"/>
      <c r="K154" s="47"/>
      <c r="L154" s="47"/>
      <c r="M154" s="47">
        <f t="shared" si="1"/>
        <v>24</v>
      </c>
      <c r="N154" s="47"/>
      <c r="O154" s="47" t="s">
        <v>10</v>
      </c>
      <c r="P154" s="47"/>
      <c r="Q154" s="59" t="s">
        <v>538</v>
      </c>
      <c r="R154" s="59" t="s">
        <v>539</v>
      </c>
      <c r="S154" s="47"/>
      <c r="T154" s="63" t="s">
        <v>547</v>
      </c>
      <c r="U154" s="63" t="s">
        <v>555</v>
      </c>
      <c r="V154" s="63" t="s">
        <v>10</v>
      </c>
      <c r="W154" s="63" t="s">
        <v>9</v>
      </c>
      <c r="X154" s="63" t="s">
        <v>9</v>
      </c>
      <c r="Y154" s="52" t="s">
        <v>540</v>
      </c>
      <c r="Z154" s="202" t="s">
        <v>160</v>
      </c>
    </row>
    <row r="155" spans="1:26" ht="14.25" customHeight="1" x14ac:dyDescent="0.3">
      <c r="A155" s="14" t="s">
        <v>56</v>
      </c>
      <c r="B155" s="40" t="s">
        <v>556</v>
      </c>
      <c r="C155" s="50" t="s">
        <v>95</v>
      </c>
      <c r="D155" s="51" t="s">
        <v>10</v>
      </c>
      <c r="E155" s="52" t="s">
        <v>9</v>
      </c>
      <c r="F155" s="71" t="s">
        <v>557</v>
      </c>
      <c r="G155" s="40">
        <v>3</v>
      </c>
      <c r="H155" s="47">
        <f t="shared" si="0"/>
        <v>24</v>
      </c>
      <c r="I155" s="47"/>
      <c r="J155" s="47"/>
      <c r="K155" s="47"/>
      <c r="L155" s="47"/>
      <c r="M155" s="47">
        <f t="shared" si="1"/>
        <v>24</v>
      </c>
      <c r="N155" s="47"/>
      <c r="O155" s="47" t="s">
        <v>10</v>
      </c>
      <c r="P155" s="47"/>
      <c r="Q155" s="59" t="s">
        <v>157</v>
      </c>
      <c r="R155" s="59" t="s">
        <v>558</v>
      </c>
      <c r="S155" s="47"/>
      <c r="T155" s="63" t="s">
        <v>157</v>
      </c>
      <c r="U155" s="63" t="s">
        <v>558</v>
      </c>
      <c r="V155" s="63" t="s">
        <v>10</v>
      </c>
      <c r="W155" s="63" t="s">
        <v>9</v>
      </c>
      <c r="X155" s="63" t="s">
        <v>9</v>
      </c>
      <c r="Y155" s="52" t="s">
        <v>540</v>
      </c>
      <c r="Z155" s="202" t="s">
        <v>160</v>
      </c>
    </row>
    <row r="156" spans="1:26" ht="14.25" customHeight="1" x14ac:dyDescent="0.3">
      <c r="A156" s="14" t="s">
        <v>56</v>
      </c>
      <c r="B156" s="40" t="s">
        <v>559</v>
      </c>
      <c r="C156" s="50" t="s">
        <v>95</v>
      </c>
      <c r="D156" s="51" t="s">
        <v>10</v>
      </c>
      <c r="E156" s="52" t="s">
        <v>9</v>
      </c>
      <c r="F156" s="71" t="s">
        <v>560</v>
      </c>
      <c r="G156" s="40">
        <v>3</v>
      </c>
      <c r="H156" s="47">
        <f t="shared" si="0"/>
        <v>24</v>
      </c>
      <c r="I156" s="47"/>
      <c r="J156" s="47"/>
      <c r="K156" s="47"/>
      <c r="L156" s="47"/>
      <c r="M156" s="47">
        <f t="shared" si="1"/>
        <v>24</v>
      </c>
      <c r="N156" s="47"/>
      <c r="O156" s="47" t="s">
        <v>10</v>
      </c>
      <c r="P156" s="47"/>
      <c r="Q156" s="59" t="s">
        <v>538</v>
      </c>
      <c r="R156" s="59" t="s">
        <v>561</v>
      </c>
      <c r="S156" s="47"/>
      <c r="T156" s="63" t="s">
        <v>157</v>
      </c>
      <c r="U156" s="63" t="s">
        <v>543</v>
      </c>
      <c r="V156" s="63" t="s">
        <v>10</v>
      </c>
      <c r="W156" s="63" t="s">
        <v>9</v>
      </c>
      <c r="X156" s="63" t="s">
        <v>9</v>
      </c>
      <c r="Y156" s="52" t="s">
        <v>540</v>
      </c>
      <c r="Z156" s="202" t="s">
        <v>160</v>
      </c>
    </row>
    <row r="157" spans="1:26" ht="14.25" customHeight="1" x14ac:dyDescent="0.3">
      <c r="A157" s="14" t="s">
        <v>56</v>
      </c>
      <c r="B157" s="40" t="s">
        <v>562</v>
      </c>
      <c r="C157" s="50" t="s">
        <v>95</v>
      </c>
      <c r="D157" s="51" t="s">
        <v>10</v>
      </c>
      <c r="E157" s="52" t="s">
        <v>9</v>
      </c>
      <c r="F157" s="71" t="s">
        <v>563</v>
      </c>
      <c r="G157" s="40">
        <v>6</v>
      </c>
      <c r="H157" s="47">
        <f t="shared" si="0"/>
        <v>48</v>
      </c>
      <c r="I157" s="47"/>
      <c r="J157" s="47"/>
      <c r="K157" s="47"/>
      <c r="L157" s="47"/>
      <c r="M157" s="47">
        <f t="shared" si="1"/>
        <v>48</v>
      </c>
      <c r="N157" s="47"/>
      <c r="O157" s="47" t="s">
        <v>10</v>
      </c>
      <c r="P157" s="47"/>
      <c r="Q157" s="59" t="s">
        <v>538</v>
      </c>
      <c r="R157" s="59" t="s">
        <v>539</v>
      </c>
      <c r="S157" s="47"/>
      <c r="T157" s="63" t="s">
        <v>157</v>
      </c>
      <c r="U157" s="63" t="s">
        <v>543</v>
      </c>
      <c r="V157" s="63" t="s">
        <v>10</v>
      </c>
      <c r="W157" s="63" t="s">
        <v>9</v>
      </c>
      <c r="X157" s="63" t="s">
        <v>9</v>
      </c>
      <c r="Y157" s="52" t="s">
        <v>549</v>
      </c>
      <c r="Z157" s="202" t="s">
        <v>160</v>
      </c>
    </row>
    <row r="158" spans="1:26" ht="14.25" customHeight="1" x14ac:dyDescent="0.3">
      <c r="A158" s="14" t="s">
        <v>56</v>
      </c>
      <c r="B158" s="40" t="s">
        <v>564</v>
      </c>
      <c r="C158" s="50" t="s">
        <v>95</v>
      </c>
      <c r="D158" s="51" t="s">
        <v>10</v>
      </c>
      <c r="E158" s="52" t="s">
        <v>9</v>
      </c>
      <c r="F158" s="71" t="s">
        <v>565</v>
      </c>
      <c r="G158" s="40">
        <v>6</v>
      </c>
      <c r="H158" s="47">
        <f t="shared" si="0"/>
        <v>48</v>
      </c>
      <c r="I158" s="47"/>
      <c r="J158" s="47"/>
      <c r="K158" s="47"/>
      <c r="L158" s="47"/>
      <c r="M158" s="47">
        <f t="shared" si="1"/>
        <v>48</v>
      </c>
      <c r="N158" s="47"/>
      <c r="O158" s="47" t="s">
        <v>10</v>
      </c>
      <c r="P158" s="47"/>
      <c r="Q158" s="59" t="s">
        <v>157</v>
      </c>
      <c r="R158" s="59" t="s">
        <v>543</v>
      </c>
      <c r="S158" s="47"/>
      <c r="T158" s="63" t="s">
        <v>157</v>
      </c>
      <c r="U158" s="63" t="s">
        <v>543</v>
      </c>
      <c r="V158" s="63" t="s">
        <v>10</v>
      </c>
      <c r="W158" s="63" t="s">
        <v>9</v>
      </c>
      <c r="X158" s="63" t="s">
        <v>9</v>
      </c>
      <c r="Y158" s="52" t="s">
        <v>540</v>
      </c>
      <c r="Z158" s="202" t="s">
        <v>160</v>
      </c>
    </row>
    <row r="159" spans="1:26" ht="14.25" customHeight="1" x14ac:dyDescent="0.3">
      <c r="A159" s="14" t="s">
        <v>56</v>
      </c>
      <c r="B159" s="40" t="s">
        <v>566</v>
      </c>
      <c r="C159" s="50" t="s">
        <v>95</v>
      </c>
      <c r="D159" s="51" t="s">
        <v>10</v>
      </c>
      <c r="E159" s="52" t="s">
        <v>9</v>
      </c>
      <c r="F159" s="71" t="s">
        <v>567</v>
      </c>
      <c r="G159" s="40">
        <v>3</v>
      </c>
      <c r="H159" s="47">
        <f t="shared" si="0"/>
        <v>24</v>
      </c>
      <c r="I159" s="47"/>
      <c r="J159" s="47"/>
      <c r="K159" s="47"/>
      <c r="L159" s="47"/>
      <c r="M159" s="47">
        <f t="shared" si="1"/>
        <v>24</v>
      </c>
      <c r="N159" s="47"/>
      <c r="O159" s="47" t="s">
        <v>10</v>
      </c>
      <c r="P159" s="47"/>
      <c r="Q159" s="59" t="s">
        <v>538</v>
      </c>
      <c r="R159" s="59" t="s">
        <v>539</v>
      </c>
      <c r="S159" s="47"/>
      <c r="T159" s="63" t="s">
        <v>157</v>
      </c>
      <c r="U159" s="63" t="s">
        <v>543</v>
      </c>
      <c r="V159" s="63" t="s">
        <v>10</v>
      </c>
      <c r="W159" s="63" t="s">
        <v>9</v>
      </c>
      <c r="X159" s="63" t="s">
        <v>9</v>
      </c>
      <c r="Y159" s="52" t="s">
        <v>540</v>
      </c>
      <c r="Z159" s="202" t="s">
        <v>160</v>
      </c>
    </row>
    <row r="160" spans="1:26" ht="14.25" customHeight="1" x14ac:dyDescent="0.3">
      <c r="A160" s="14" t="s">
        <v>56</v>
      </c>
      <c r="B160" s="40" t="s">
        <v>568</v>
      </c>
      <c r="C160" s="50" t="s">
        <v>95</v>
      </c>
      <c r="D160" s="51" t="s">
        <v>10</v>
      </c>
      <c r="E160" s="52" t="s">
        <v>9</v>
      </c>
      <c r="F160" s="71" t="s">
        <v>569</v>
      </c>
      <c r="G160" s="40">
        <v>3</v>
      </c>
      <c r="H160" s="47">
        <f t="shared" si="0"/>
        <v>24</v>
      </c>
      <c r="I160" s="47"/>
      <c r="J160" s="47"/>
      <c r="K160" s="47"/>
      <c r="L160" s="47"/>
      <c r="M160" s="47">
        <f t="shared" si="1"/>
        <v>24</v>
      </c>
      <c r="N160" s="47"/>
      <c r="O160" s="47" t="s">
        <v>10</v>
      </c>
      <c r="P160" s="47"/>
      <c r="Q160" s="59" t="s">
        <v>538</v>
      </c>
      <c r="R160" s="59" t="s">
        <v>561</v>
      </c>
      <c r="S160" s="47"/>
      <c r="T160" s="63" t="s">
        <v>157</v>
      </c>
      <c r="U160" s="63" t="s">
        <v>543</v>
      </c>
      <c r="V160" s="63" t="s">
        <v>10</v>
      </c>
      <c r="W160" s="63" t="s">
        <v>9</v>
      </c>
      <c r="X160" s="63" t="s">
        <v>9</v>
      </c>
      <c r="Y160" s="52" t="s">
        <v>570</v>
      </c>
      <c r="Z160" s="202" t="s">
        <v>160</v>
      </c>
    </row>
    <row r="161" spans="1:26" ht="14.25" customHeight="1" x14ac:dyDescent="0.3">
      <c r="A161" s="14" t="s">
        <v>56</v>
      </c>
      <c r="B161" s="40" t="s">
        <v>571</v>
      </c>
      <c r="C161" s="50" t="s">
        <v>95</v>
      </c>
      <c r="D161" s="51" t="s">
        <v>10</v>
      </c>
      <c r="E161" s="52" t="s">
        <v>9</v>
      </c>
      <c r="F161" s="71" t="s">
        <v>572</v>
      </c>
      <c r="G161" s="40">
        <v>3</v>
      </c>
      <c r="H161" s="47">
        <f t="shared" si="0"/>
        <v>24</v>
      </c>
      <c r="I161" s="47"/>
      <c r="J161" s="47"/>
      <c r="K161" s="47"/>
      <c r="L161" s="47"/>
      <c r="M161" s="47">
        <f t="shared" si="1"/>
        <v>24</v>
      </c>
      <c r="N161" s="47"/>
      <c r="O161" s="47" t="s">
        <v>10</v>
      </c>
      <c r="P161" s="47"/>
      <c r="Q161" s="59" t="s">
        <v>538</v>
      </c>
      <c r="R161" s="59" t="s">
        <v>539</v>
      </c>
      <c r="S161" s="47"/>
      <c r="T161" s="63" t="s">
        <v>157</v>
      </c>
      <c r="U161" s="63" t="s">
        <v>543</v>
      </c>
      <c r="V161" s="63" t="s">
        <v>10</v>
      </c>
      <c r="W161" s="63" t="s">
        <v>9</v>
      </c>
      <c r="X161" s="63" t="s">
        <v>9</v>
      </c>
      <c r="Y161" s="52" t="s">
        <v>573</v>
      </c>
      <c r="Z161" s="202" t="s">
        <v>160</v>
      </c>
    </row>
    <row r="162" spans="1:26" ht="14.25" customHeight="1" x14ac:dyDescent="0.3">
      <c r="A162" s="14" t="s">
        <v>56</v>
      </c>
      <c r="B162" s="40" t="s">
        <v>574</v>
      </c>
      <c r="C162" s="50" t="s">
        <v>95</v>
      </c>
      <c r="D162" s="51" t="s">
        <v>10</v>
      </c>
      <c r="E162" s="52" t="s">
        <v>9</v>
      </c>
      <c r="F162" s="71" t="s">
        <v>575</v>
      </c>
      <c r="G162" s="40">
        <v>3</v>
      </c>
      <c r="H162" s="47">
        <f t="shared" si="0"/>
        <v>24</v>
      </c>
      <c r="I162" s="47"/>
      <c r="J162" s="47"/>
      <c r="K162" s="47"/>
      <c r="L162" s="47"/>
      <c r="M162" s="47">
        <f t="shared" si="1"/>
        <v>24</v>
      </c>
      <c r="N162" s="47"/>
      <c r="O162" s="47" t="s">
        <v>10</v>
      </c>
      <c r="P162" s="47"/>
      <c r="Q162" s="59" t="s">
        <v>538</v>
      </c>
      <c r="R162" s="59" t="s">
        <v>539</v>
      </c>
      <c r="S162" s="47"/>
      <c r="T162" s="63" t="s">
        <v>157</v>
      </c>
      <c r="U162" s="63" t="s">
        <v>543</v>
      </c>
      <c r="V162" s="63" t="s">
        <v>10</v>
      </c>
      <c r="W162" s="63" t="s">
        <v>9</v>
      </c>
      <c r="X162" s="63" t="s">
        <v>9</v>
      </c>
      <c r="Y162" s="52" t="s">
        <v>540</v>
      </c>
      <c r="Z162" s="202" t="s">
        <v>160</v>
      </c>
    </row>
    <row r="163" spans="1:26" ht="14.25" customHeight="1" x14ac:dyDescent="0.3">
      <c r="A163" s="14" t="s">
        <v>56</v>
      </c>
      <c r="B163" s="40" t="s">
        <v>576</v>
      </c>
      <c r="C163" s="50" t="s">
        <v>95</v>
      </c>
      <c r="D163" s="51" t="s">
        <v>10</v>
      </c>
      <c r="E163" s="52" t="s">
        <v>9</v>
      </c>
      <c r="F163" s="71" t="s">
        <v>577</v>
      </c>
      <c r="G163" s="40">
        <v>6</v>
      </c>
      <c r="H163" s="47">
        <f t="shared" si="0"/>
        <v>48</v>
      </c>
      <c r="I163" s="47"/>
      <c r="J163" s="47"/>
      <c r="K163" s="47"/>
      <c r="L163" s="47"/>
      <c r="M163" s="47">
        <f t="shared" si="1"/>
        <v>48</v>
      </c>
      <c r="N163" s="47"/>
      <c r="O163" s="47" t="s">
        <v>10</v>
      </c>
      <c r="P163" s="47"/>
      <c r="Q163" s="59" t="s">
        <v>538</v>
      </c>
      <c r="R163" s="59" t="s">
        <v>539</v>
      </c>
      <c r="S163" s="47"/>
      <c r="T163" s="63" t="s">
        <v>157</v>
      </c>
      <c r="U163" s="63" t="s">
        <v>543</v>
      </c>
      <c r="V163" s="63" t="s">
        <v>10</v>
      </c>
      <c r="W163" s="63" t="s">
        <v>9</v>
      </c>
      <c r="X163" s="63" t="s">
        <v>9</v>
      </c>
      <c r="Y163" s="52" t="s">
        <v>544</v>
      </c>
      <c r="Z163" s="202" t="s">
        <v>160</v>
      </c>
    </row>
    <row r="164" spans="1:26" ht="14.25" customHeight="1" x14ac:dyDescent="0.3">
      <c r="A164" s="14" t="s">
        <v>56</v>
      </c>
      <c r="B164" s="40" t="s">
        <v>578</v>
      </c>
      <c r="C164" s="50" t="s">
        <v>95</v>
      </c>
      <c r="D164" s="51" t="s">
        <v>10</v>
      </c>
      <c r="E164" s="52" t="s">
        <v>9</v>
      </c>
      <c r="F164" s="71" t="s">
        <v>579</v>
      </c>
      <c r="G164" s="40">
        <v>3</v>
      </c>
      <c r="H164" s="47">
        <f t="shared" si="0"/>
        <v>24</v>
      </c>
      <c r="I164" s="47"/>
      <c r="J164" s="47"/>
      <c r="K164" s="47"/>
      <c r="L164" s="47"/>
      <c r="M164" s="47">
        <f t="shared" si="1"/>
        <v>24</v>
      </c>
      <c r="N164" s="47"/>
      <c r="O164" s="47" t="s">
        <v>10</v>
      </c>
      <c r="P164" s="47"/>
      <c r="Q164" s="59" t="s">
        <v>538</v>
      </c>
      <c r="R164" s="59" t="s">
        <v>539</v>
      </c>
      <c r="S164" s="47"/>
      <c r="T164" s="63" t="s">
        <v>157</v>
      </c>
      <c r="U164" s="63" t="s">
        <v>543</v>
      </c>
      <c r="V164" s="63" t="s">
        <v>10</v>
      </c>
      <c r="W164" s="63" t="s">
        <v>9</v>
      </c>
      <c r="X164" s="63" t="s">
        <v>9</v>
      </c>
      <c r="Y164" s="52" t="s">
        <v>570</v>
      </c>
      <c r="Z164" s="202" t="s">
        <v>160</v>
      </c>
    </row>
    <row r="165" spans="1:26" ht="14.25" customHeight="1" x14ac:dyDescent="0.3">
      <c r="A165" s="14" t="s">
        <v>56</v>
      </c>
      <c r="B165" s="40" t="s">
        <v>580</v>
      </c>
      <c r="C165" s="50" t="s">
        <v>95</v>
      </c>
      <c r="D165" s="51" t="s">
        <v>10</v>
      </c>
      <c r="E165" s="52" t="s">
        <v>9</v>
      </c>
      <c r="F165" s="71" t="s">
        <v>581</v>
      </c>
      <c r="G165" s="40">
        <v>3</v>
      </c>
      <c r="H165" s="47">
        <f t="shared" si="0"/>
        <v>24</v>
      </c>
      <c r="I165" s="47"/>
      <c r="J165" s="47"/>
      <c r="K165" s="47"/>
      <c r="L165" s="47"/>
      <c r="M165" s="47">
        <f t="shared" si="1"/>
        <v>24</v>
      </c>
      <c r="N165" s="47"/>
      <c r="O165" s="47" t="s">
        <v>10</v>
      </c>
      <c r="P165" s="47"/>
      <c r="Q165" s="59" t="s">
        <v>538</v>
      </c>
      <c r="R165" s="59" t="s">
        <v>539</v>
      </c>
      <c r="S165" s="47"/>
      <c r="T165" s="63" t="s">
        <v>157</v>
      </c>
      <c r="U165" s="63" t="s">
        <v>543</v>
      </c>
      <c r="V165" s="63" t="s">
        <v>10</v>
      </c>
      <c r="W165" s="63" t="s">
        <v>9</v>
      </c>
      <c r="X165" s="63" t="s">
        <v>9</v>
      </c>
      <c r="Y165" s="52" t="s">
        <v>570</v>
      </c>
      <c r="Z165" s="202" t="s">
        <v>160</v>
      </c>
    </row>
    <row r="166" spans="1:26" ht="14.25" customHeight="1" x14ac:dyDescent="0.3">
      <c r="A166" s="14" t="s">
        <v>56</v>
      </c>
      <c r="B166" s="40" t="s">
        <v>582</v>
      </c>
      <c r="C166" s="50" t="s">
        <v>95</v>
      </c>
      <c r="D166" s="51" t="s">
        <v>10</v>
      </c>
      <c r="E166" s="52" t="s">
        <v>9</v>
      </c>
      <c r="F166" s="71" t="s">
        <v>583</v>
      </c>
      <c r="G166" s="40">
        <v>3</v>
      </c>
      <c r="H166" s="47">
        <f t="shared" si="0"/>
        <v>24</v>
      </c>
      <c r="I166" s="47"/>
      <c r="J166" s="47"/>
      <c r="K166" s="47"/>
      <c r="L166" s="47"/>
      <c r="M166" s="47">
        <f t="shared" si="1"/>
        <v>24</v>
      </c>
      <c r="N166" s="47"/>
      <c r="O166" s="47" t="s">
        <v>10</v>
      </c>
      <c r="P166" s="47"/>
      <c r="Q166" s="59" t="s">
        <v>157</v>
      </c>
      <c r="R166" s="59" t="s">
        <v>558</v>
      </c>
      <c r="S166" s="47"/>
      <c r="T166" s="63" t="s">
        <v>157</v>
      </c>
      <c r="U166" s="63" t="s">
        <v>543</v>
      </c>
      <c r="V166" s="63" t="s">
        <v>10</v>
      </c>
      <c r="W166" s="63" t="s">
        <v>9</v>
      </c>
      <c r="X166" s="63" t="s">
        <v>9</v>
      </c>
      <c r="Y166" s="52" t="s">
        <v>540</v>
      </c>
      <c r="Z166" s="202" t="s">
        <v>160</v>
      </c>
    </row>
    <row r="167" spans="1:26" ht="14.25" customHeight="1" x14ac:dyDescent="0.3">
      <c r="A167" s="14" t="s">
        <v>56</v>
      </c>
      <c r="B167" s="40" t="s">
        <v>584</v>
      </c>
      <c r="C167" s="50" t="s">
        <v>95</v>
      </c>
      <c r="D167" s="51" t="s">
        <v>10</v>
      </c>
      <c r="E167" s="52" t="s">
        <v>9</v>
      </c>
      <c r="F167" s="71" t="s">
        <v>585</v>
      </c>
      <c r="G167" s="40">
        <v>3</v>
      </c>
      <c r="H167" s="47">
        <f t="shared" si="0"/>
        <v>24</v>
      </c>
      <c r="I167" s="47"/>
      <c r="J167" s="47"/>
      <c r="K167" s="47"/>
      <c r="L167" s="47"/>
      <c r="M167" s="47">
        <f t="shared" si="1"/>
        <v>24</v>
      </c>
      <c r="N167" s="47"/>
      <c r="O167" s="47" t="s">
        <v>10</v>
      </c>
      <c r="P167" s="47"/>
      <c r="Q167" s="59" t="s">
        <v>538</v>
      </c>
      <c r="R167" s="59" t="s">
        <v>539</v>
      </c>
      <c r="S167" s="47"/>
      <c r="T167" s="63" t="s">
        <v>157</v>
      </c>
      <c r="U167" s="63" t="s">
        <v>543</v>
      </c>
      <c r="V167" s="63" t="s">
        <v>10</v>
      </c>
      <c r="W167" s="63" t="s">
        <v>9</v>
      </c>
      <c r="X167" s="63" t="s">
        <v>9</v>
      </c>
      <c r="Y167" s="52" t="s">
        <v>540</v>
      </c>
      <c r="Z167" s="202" t="s">
        <v>160</v>
      </c>
    </row>
    <row r="168" spans="1:26" ht="14.25" customHeight="1" x14ac:dyDescent="0.3">
      <c r="A168" s="14" t="s">
        <v>56</v>
      </c>
      <c r="B168" s="40" t="s">
        <v>586</v>
      </c>
      <c r="C168" s="50" t="s">
        <v>95</v>
      </c>
      <c r="D168" s="51" t="s">
        <v>10</v>
      </c>
      <c r="E168" s="52" t="s">
        <v>9</v>
      </c>
      <c r="F168" s="71" t="s">
        <v>587</v>
      </c>
      <c r="G168" s="40">
        <v>3</v>
      </c>
      <c r="H168" s="47">
        <f t="shared" si="0"/>
        <v>24</v>
      </c>
      <c r="I168" s="47"/>
      <c r="J168" s="47"/>
      <c r="K168" s="47"/>
      <c r="L168" s="47"/>
      <c r="M168" s="47">
        <f t="shared" si="1"/>
        <v>24</v>
      </c>
      <c r="N168" s="47"/>
      <c r="O168" s="47" t="s">
        <v>10</v>
      </c>
      <c r="P168" s="47"/>
      <c r="Q168" s="59" t="s">
        <v>538</v>
      </c>
      <c r="R168" s="59" t="s">
        <v>588</v>
      </c>
      <c r="S168" s="47"/>
      <c r="T168" s="63" t="s">
        <v>157</v>
      </c>
      <c r="U168" s="63" t="s">
        <v>543</v>
      </c>
      <c r="V168" s="63" t="s">
        <v>10</v>
      </c>
      <c r="W168" s="63" t="s">
        <v>9</v>
      </c>
      <c r="X168" s="63" t="s">
        <v>9</v>
      </c>
      <c r="Y168" s="52" t="s">
        <v>570</v>
      </c>
      <c r="Z168" s="202" t="s">
        <v>160</v>
      </c>
    </row>
    <row r="169" spans="1:26" ht="14.25" customHeight="1" x14ac:dyDescent="0.3">
      <c r="A169" s="14" t="s">
        <v>56</v>
      </c>
      <c r="B169" s="40" t="s">
        <v>589</v>
      </c>
      <c r="C169" s="50" t="s">
        <v>95</v>
      </c>
      <c r="D169" s="51" t="s">
        <v>10</v>
      </c>
      <c r="E169" s="52" t="s">
        <v>9</v>
      </c>
      <c r="F169" s="71" t="s">
        <v>590</v>
      </c>
      <c r="G169" s="40">
        <v>6</v>
      </c>
      <c r="H169" s="47">
        <f t="shared" si="0"/>
        <v>48</v>
      </c>
      <c r="I169" s="47"/>
      <c r="J169" s="47"/>
      <c r="K169" s="47"/>
      <c r="L169" s="47"/>
      <c r="M169" s="47">
        <f t="shared" si="1"/>
        <v>48</v>
      </c>
      <c r="N169" s="47"/>
      <c r="O169" s="47" t="s">
        <v>10</v>
      </c>
      <c r="P169" s="47"/>
      <c r="Q169" s="59" t="s">
        <v>538</v>
      </c>
      <c r="R169" s="59" t="s">
        <v>539</v>
      </c>
      <c r="S169" s="47"/>
      <c r="T169" s="63" t="s">
        <v>157</v>
      </c>
      <c r="U169" s="63" t="s">
        <v>543</v>
      </c>
      <c r="V169" s="63" t="s">
        <v>10</v>
      </c>
      <c r="W169" s="63" t="s">
        <v>9</v>
      </c>
      <c r="X169" s="63" t="s">
        <v>9</v>
      </c>
      <c r="Y169" s="52" t="s">
        <v>544</v>
      </c>
      <c r="Z169" s="202" t="s">
        <v>160</v>
      </c>
    </row>
    <row r="170" spans="1:26" ht="14.25" customHeight="1" x14ac:dyDescent="0.3">
      <c r="A170" s="14" t="s">
        <v>56</v>
      </c>
      <c r="B170" s="40" t="s">
        <v>591</v>
      </c>
      <c r="C170" s="50" t="s">
        <v>95</v>
      </c>
      <c r="D170" s="51" t="s">
        <v>10</v>
      </c>
      <c r="E170" s="52" t="s">
        <v>9</v>
      </c>
      <c r="F170" s="71" t="s">
        <v>592</v>
      </c>
      <c r="G170" s="40">
        <v>3</v>
      </c>
      <c r="H170" s="47">
        <f t="shared" si="0"/>
        <v>24</v>
      </c>
      <c r="I170" s="47"/>
      <c r="J170" s="47"/>
      <c r="K170" s="47"/>
      <c r="L170" s="47"/>
      <c r="M170" s="47">
        <f t="shared" si="1"/>
        <v>24</v>
      </c>
      <c r="N170" s="47"/>
      <c r="O170" s="47" t="s">
        <v>10</v>
      </c>
      <c r="P170" s="47"/>
      <c r="Q170" s="59" t="s">
        <v>538</v>
      </c>
      <c r="R170" s="59" t="s">
        <v>539</v>
      </c>
      <c r="S170" s="47"/>
      <c r="T170" s="63" t="s">
        <v>157</v>
      </c>
      <c r="U170" s="63" t="s">
        <v>543</v>
      </c>
      <c r="V170" s="63" t="s">
        <v>10</v>
      </c>
      <c r="W170" s="63" t="s">
        <v>9</v>
      </c>
      <c r="X170" s="63" t="s">
        <v>9</v>
      </c>
      <c r="Y170" s="52" t="s">
        <v>544</v>
      </c>
      <c r="Z170" s="202" t="s">
        <v>160</v>
      </c>
    </row>
    <row r="171" spans="1:26" ht="14.25" customHeight="1" x14ac:dyDescent="0.3">
      <c r="A171" s="14" t="s">
        <v>56</v>
      </c>
      <c r="B171" s="40" t="s">
        <v>593</v>
      </c>
      <c r="C171" s="50" t="s">
        <v>95</v>
      </c>
      <c r="D171" s="51" t="s">
        <v>10</v>
      </c>
      <c r="E171" s="52" t="s">
        <v>9</v>
      </c>
      <c r="F171" s="71" t="s">
        <v>594</v>
      </c>
      <c r="G171" s="40">
        <v>3</v>
      </c>
      <c r="H171" s="47">
        <f t="shared" si="0"/>
        <v>24</v>
      </c>
      <c r="I171" s="47"/>
      <c r="J171" s="47"/>
      <c r="K171" s="47"/>
      <c r="L171" s="47"/>
      <c r="M171" s="47">
        <f t="shared" si="1"/>
        <v>24</v>
      </c>
      <c r="N171" s="47"/>
      <c r="O171" s="47" t="s">
        <v>10</v>
      </c>
      <c r="P171" s="47"/>
      <c r="Q171" s="59" t="s">
        <v>538</v>
      </c>
      <c r="R171" s="59" t="s">
        <v>539</v>
      </c>
      <c r="S171" s="47"/>
      <c r="T171" s="63" t="s">
        <v>157</v>
      </c>
      <c r="U171" s="63" t="s">
        <v>543</v>
      </c>
      <c r="V171" s="63" t="s">
        <v>10</v>
      </c>
      <c r="W171" s="63" t="s">
        <v>9</v>
      </c>
      <c r="X171" s="63" t="s">
        <v>9</v>
      </c>
      <c r="Y171" s="52" t="s">
        <v>570</v>
      </c>
      <c r="Z171" s="202" t="s">
        <v>160</v>
      </c>
    </row>
    <row r="172" spans="1:26" ht="14.25" customHeight="1" x14ac:dyDescent="0.3">
      <c r="A172" s="14" t="s">
        <v>56</v>
      </c>
      <c r="B172" s="40" t="s">
        <v>595</v>
      </c>
      <c r="C172" s="50" t="s">
        <v>95</v>
      </c>
      <c r="D172" s="51" t="s">
        <v>10</v>
      </c>
      <c r="E172" s="52" t="s">
        <v>9</v>
      </c>
      <c r="F172" s="71" t="s">
        <v>596</v>
      </c>
      <c r="G172" s="40">
        <v>3</v>
      </c>
      <c r="H172" s="47">
        <f t="shared" si="0"/>
        <v>24</v>
      </c>
      <c r="I172" s="47"/>
      <c r="J172" s="47"/>
      <c r="K172" s="47"/>
      <c r="L172" s="47"/>
      <c r="M172" s="47">
        <f t="shared" si="1"/>
        <v>24</v>
      </c>
      <c r="N172" s="47"/>
      <c r="O172" s="47" t="s">
        <v>10</v>
      </c>
      <c r="P172" s="47"/>
      <c r="Q172" s="59" t="s">
        <v>538</v>
      </c>
      <c r="R172" s="59" t="s">
        <v>539</v>
      </c>
      <c r="S172" s="47"/>
      <c r="T172" s="63" t="s">
        <v>157</v>
      </c>
      <c r="U172" s="63" t="s">
        <v>543</v>
      </c>
      <c r="V172" s="63" t="s">
        <v>10</v>
      </c>
      <c r="W172" s="63" t="s">
        <v>9</v>
      </c>
      <c r="X172" s="63" t="s">
        <v>9</v>
      </c>
      <c r="Y172" s="52" t="s">
        <v>597</v>
      </c>
      <c r="Z172" s="202" t="s">
        <v>160</v>
      </c>
    </row>
    <row r="173" spans="1:26" ht="14.25" customHeight="1" x14ac:dyDescent="0.3">
      <c r="A173" s="14" t="s">
        <v>56</v>
      </c>
      <c r="B173" s="40" t="s">
        <v>598</v>
      </c>
      <c r="C173" s="50" t="s">
        <v>95</v>
      </c>
      <c r="D173" s="51" t="s">
        <v>10</v>
      </c>
      <c r="E173" s="52" t="s">
        <v>9</v>
      </c>
      <c r="F173" s="71" t="s">
        <v>599</v>
      </c>
      <c r="G173" s="40">
        <v>3</v>
      </c>
      <c r="H173" s="47">
        <f t="shared" si="0"/>
        <v>24</v>
      </c>
      <c r="I173" s="47"/>
      <c r="J173" s="47"/>
      <c r="K173" s="47"/>
      <c r="L173" s="47"/>
      <c r="M173" s="47">
        <f t="shared" si="1"/>
        <v>24</v>
      </c>
      <c r="N173" s="47"/>
      <c r="O173" s="47" t="s">
        <v>10</v>
      </c>
      <c r="P173" s="47"/>
      <c r="Q173" s="59" t="s">
        <v>538</v>
      </c>
      <c r="R173" s="59" t="s">
        <v>539</v>
      </c>
      <c r="S173" s="47"/>
      <c r="T173" s="63" t="s">
        <v>157</v>
      </c>
      <c r="U173" s="63" t="s">
        <v>543</v>
      </c>
      <c r="V173" s="63" t="s">
        <v>10</v>
      </c>
      <c r="W173" s="63" t="s">
        <v>9</v>
      </c>
      <c r="X173" s="63" t="s">
        <v>9</v>
      </c>
      <c r="Y173" s="52" t="s">
        <v>552</v>
      </c>
      <c r="Z173" s="202" t="s">
        <v>160</v>
      </c>
    </row>
    <row r="174" spans="1:26" ht="14.25" customHeight="1" x14ac:dyDescent="0.3">
      <c r="A174" s="14" t="s">
        <v>56</v>
      </c>
      <c r="B174" s="40" t="s">
        <v>600</v>
      </c>
      <c r="C174" s="50" t="s">
        <v>95</v>
      </c>
      <c r="D174" s="51" t="s">
        <v>10</v>
      </c>
      <c r="E174" s="52" t="s">
        <v>9</v>
      </c>
      <c r="F174" s="71" t="s">
        <v>601</v>
      </c>
      <c r="G174" s="40">
        <v>3</v>
      </c>
      <c r="H174" s="47">
        <f t="shared" si="0"/>
        <v>24</v>
      </c>
      <c r="I174" s="47"/>
      <c r="J174" s="47"/>
      <c r="K174" s="47"/>
      <c r="L174" s="47"/>
      <c r="M174" s="47">
        <f t="shared" si="1"/>
        <v>24</v>
      </c>
      <c r="N174" s="47"/>
      <c r="O174" s="47"/>
      <c r="P174" s="47" t="s">
        <v>10</v>
      </c>
      <c r="Q174" s="59" t="s">
        <v>538</v>
      </c>
      <c r="R174" s="59" t="s">
        <v>539</v>
      </c>
      <c r="S174" s="47"/>
      <c r="T174" s="63" t="s">
        <v>157</v>
      </c>
      <c r="U174" s="63" t="s">
        <v>543</v>
      </c>
      <c r="V174" s="63" t="s">
        <v>10</v>
      </c>
      <c r="W174" s="63" t="s">
        <v>9</v>
      </c>
      <c r="X174" s="63" t="s">
        <v>9</v>
      </c>
      <c r="Y174" s="52" t="s">
        <v>544</v>
      </c>
      <c r="Z174" s="202" t="s">
        <v>160</v>
      </c>
    </row>
    <row r="175" spans="1:26" ht="14.25" customHeight="1" x14ac:dyDescent="0.3">
      <c r="A175" s="14" t="s">
        <v>56</v>
      </c>
      <c r="B175" s="40" t="s">
        <v>602</v>
      </c>
      <c r="C175" s="50" t="s">
        <v>95</v>
      </c>
      <c r="D175" s="51" t="s">
        <v>10</v>
      </c>
      <c r="E175" s="52" t="s">
        <v>9</v>
      </c>
      <c r="F175" s="71" t="s">
        <v>603</v>
      </c>
      <c r="G175" s="40">
        <v>3</v>
      </c>
      <c r="H175" s="47">
        <f t="shared" si="0"/>
        <v>24</v>
      </c>
      <c r="I175" s="47"/>
      <c r="J175" s="47"/>
      <c r="K175" s="47"/>
      <c r="L175" s="47"/>
      <c r="M175" s="47">
        <f t="shared" si="1"/>
        <v>24</v>
      </c>
      <c r="N175" s="47"/>
      <c r="O175" s="47" t="s">
        <v>10</v>
      </c>
      <c r="P175" s="47"/>
      <c r="Q175" s="59" t="s">
        <v>538</v>
      </c>
      <c r="R175" s="59" t="s">
        <v>539</v>
      </c>
      <c r="S175" s="47"/>
      <c r="T175" s="63" t="s">
        <v>157</v>
      </c>
      <c r="U175" s="63" t="s">
        <v>543</v>
      </c>
      <c r="V175" s="63" t="s">
        <v>10</v>
      </c>
      <c r="W175" s="63" t="s">
        <v>9</v>
      </c>
      <c r="X175" s="63" t="s">
        <v>9</v>
      </c>
      <c r="Y175" s="52" t="s">
        <v>552</v>
      </c>
      <c r="Z175" s="202" t="s">
        <v>160</v>
      </c>
    </row>
    <row r="176" spans="1:26" ht="14.25" customHeight="1" x14ac:dyDescent="0.3">
      <c r="A176" s="14" t="s">
        <v>57</v>
      </c>
      <c r="B176" s="40" t="s">
        <v>604</v>
      </c>
      <c r="C176" s="50" t="s">
        <v>95</v>
      </c>
      <c r="D176" s="51" t="s">
        <v>10</v>
      </c>
      <c r="E176" s="52" t="s">
        <v>9</v>
      </c>
      <c r="F176" s="71" t="s">
        <v>605</v>
      </c>
      <c r="G176" s="40">
        <v>3</v>
      </c>
      <c r="H176" s="47">
        <f t="shared" si="0"/>
        <v>24</v>
      </c>
      <c r="I176" s="47"/>
      <c r="J176" s="47"/>
      <c r="K176" s="47"/>
      <c r="L176" s="47"/>
      <c r="M176" s="47">
        <f t="shared" si="1"/>
        <v>24</v>
      </c>
      <c r="N176" s="47"/>
      <c r="O176" s="47" t="s">
        <v>10</v>
      </c>
      <c r="P176" s="47"/>
      <c r="Q176" s="59" t="s">
        <v>538</v>
      </c>
      <c r="R176" s="59" t="s">
        <v>539</v>
      </c>
      <c r="S176" s="47"/>
      <c r="T176" s="63" t="s">
        <v>157</v>
      </c>
      <c r="U176" s="63" t="s">
        <v>543</v>
      </c>
      <c r="V176" s="63" t="s">
        <v>10</v>
      </c>
      <c r="W176" s="63" t="s">
        <v>9</v>
      </c>
      <c r="X176" s="63" t="s">
        <v>9</v>
      </c>
      <c r="Y176" s="52" t="s">
        <v>544</v>
      </c>
      <c r="Z176" s="202" t="s">
        <v>160</v>
      </c>
    </row>
    <row r="177" spans="1:26" ht="14.25" customHeight="1" x14ac:dyDescent="0.3">
      <c r="A177" s="14" t="s">
        <v>56</v>
      </c>
      <c r="B177" s="40" t="s">
        <v>606</v>
      </c>
      <c r="C177" s="50" t="s">
        <v>95</v>
      </c>
      <c r="D177" s="51" t="s">
        <v>10</v>
      </c>
      <c r="E177" s="52" t="s">
        <v>9</v>
      </c>
      <c r="F177" s="71" t="s">
        <v>607</v>
      </c>
      <c r="G177" s="40">
        <v>3</v>
      </c>
      <c r="H177" s="47">
        <f t="shared" si="0"/>
        <v>24</v>
      </c>
      <c r="I177" s="47"/>
      <c r="J177" s="47"/>
      <c r="K177" s="47"/>
      <c r="L177" s="47"/>
      <c r="M177" s="47">
        <f t="shared" si="1"/>
        <v>24</v>
      </c>
      <c r="N177" s="47"/>
      <c r="O177" s="47" t="s">
        <v>10</v>
      </c>
      <c r="P177" s="47"/>
      <c r="Q177" s="59" t="s">
        <v>538</v>
      </c>
      <c r="R177" s="59" t="s">
        <v>539</v>
      </c>
      <c r="S177" s="47"/>
      <c r="T177" s="63" t="s">
        <v>157</v>
      </c>
      <c r="U177" s="63" t="s">
        <v>543</v>
      </c>
      <c r="V177" s="63" t="s">
        <v>10</v>
      </c>
      <c r="W177" s="63" t="s">
        <v>9</v>
      </c>
      <c r="X177" s="63" t="s">
        <v>9</v>
      </c>
      <c r="Y177" s="52" t="s">
        <v>544</v>
      </c>
      <c r="Z177" s="202" t="s">
        <v>160</v>
      </c>
    </row>
    <row r="178" spans="1:26" ht="14.25" customHeight="1" x14ac:dyDescent="0.3">
      <c r="A178" s="14" t="s">
        <v>56</v>
      </c>
      <c r="B178" s="40" t="s">
        <v>608</v>
      </c>
      <c r="C178" s="50" t="s">
        <v>95</v>
      </c>
      <c r="D178" s="51" t="s">
        <v>10</v>
      </c>
      <c r="E178" s="52" t="s">
        <v>9</v>
      </c>
      <c r="F178" s="71" t="s">
        <v>609</v>
      </c>
      <c r="G178" s="40">
        <v>3</v>
      </c>
      <c r="H178" s="47">
        <f t="shared" si="0"/>
        <v>24</v>
      </c>
      <c r="I178" s="47"/>
      <c r="J178" s="47"/>
      <c r="K178" s="47"/>
      <c r="L178" s="47"/>
      <c r="M178" s="47">
        <f t="shared" si="1"/>
        <v>24</v>
      </c>
      <c r="N178" s="47"/>
      <c r="O178" s="47"/>
      <c r="P178" s="47" t="s">
        <v>10</v>
      </c>
      <c r="Q178" s="59" t="s">
        <v>538</v>
      </c>
      <c r="R178" s="59" t="s">
        <v>539</v>
      </c>
      <c r="S178" s="47"/>
      <c r="T178" s="63" t="s">
        <v>157</v>
      </c>
      <c r="U178" s="63" t="s">
        <v>543</v>
      </c>
      <c r="V178" s="63" t="s">
        <v>10</v>
      </c>
      <c r="W178" s="63" t="s">
        <v>9</v>
      </c>
      <c r="X178" s="63" t="s">
        <v>9</v>
      </c>
      <c r="Y178" s="52" t="s">
        <v>552</v>
      </c>
      <c r="Z178" s="202" t="s">
        <v>160</v>
      </c>
    </row>
    <row r="179" spans="1:26" ht="14.25" customHeight="1" x14ac:dyDescent="0.3">
      <c r="A179" s="14" t="s">
        <v>56</v>
      </c>
      <c r="B179" s="40" t="s">
        <v>610</v>
      </c>
      <c r="C179" s="50" t="s">
        <v>95</v>
      </c>
      <c r="D179" s="51" t="s">
        <v>10</v>
      </c>
      <c r="E179" s="52" t="s">
        <v>9</v>
      </c>
      <c r="F179" s="71" t="s">
        <v>611</v>
      </c>
      <c r="G179" s="40">
        <v>3</v>
      </c>
      <c r="H179" s="47">
        <f t="shared" si="0"/>
        <v>24</v>
      </c>
      <c r="I179" s="47"/>
      <c r="J179" s="47"/>
      <c r="K179" s="47"/>
      <c r="L179" s="47"/>
      <c r="M179" s="47">
        <f t="shared" si="1"/>
        <v>24</v>
      </c>
      <c r="N179" s="47"/>
      <c r="O179" s="47" t="s">
        <v>10</v>
      </c>
      <c r="P179" s="47"/>
      <c r="Q179" s="59" t="s">
        <v>538</v>
      </c>
      <c r="R179" s="59" t="s">
        <v>539</v>
      </c>
      <c r="S179" s="47"/>
      <c r="T179" s="63" t="s">
        <v>157</v>
      </c>
      <c r="U179" s="63" t="s">
        <v>543</v>
      </c>
      <c r="V179" s="63" t="s">
        <v>10</v>
      </c>
      <c r="W179" s="63" t="s">
        <v>9</v>
      </c>
      <c r="X179" s="63" t="s">
        <v>9</v>
      </c>
      <c r="Y179" s="52" t="s">
        <v>544</v>
      </c>
      <c r="Z179" s="202" t="s">
        <v>160</v>
      </c>
    </row>
    <row r="180" spans="1:26" ht="14.25" customHeight="1" x14ac:dyDescent="0.3">
      <c r="A180" s="14" t="s">
        <v>56</v>
      </c>
      <c r="B180" s="40" t="s">
        <v>612</v>
      </c>
      <c r="C180" s="50" t="s">
        <v>95</v>
      </c>
      <c r="D180" s="51" t="s">
        <v>10</v>
      </c>
      <c r="E180" s="52" t="s">
        <v>9</v>
      </c>
      <c r="F180" s="71" t="s">
        <v>613</v>
      </c>
      <c r="G180" s="40">
        <v>3</v>
      </c>
      <c r="H180" s="47">
        <f t="shared" si="0"/>
        <v>24</v>
      </c>
      <c r="I180" s="47"/>
      <c r="J180" s="47"/>
      <c r="K180" s="47"/>
      <c r="L180" s="47"/>
      <c r="M180" s="47">
        <f t="shared" si="1"/>
        <v>24</v>
      </c>
      <c r="N180" s="47" t="s">
        <v>10</v>
      </c>
      <c r="O180" s="47"/>
      <c r="P180" s="47"/>
      <c r="Q180" s="48"/>
      <c r="R180" s="48"/>
      <c r="S180" s="47"/>
      <c r="T180" s="63" t="s">
        <v>157</v>
      </c>
      <c r="U180" s="63" t="s">
        <v>543</v>
      </c>
      <c r="V180" s="63" t="s">
        <v>10</v>
      </c>
      <c r="W180" s="63" t="s">
        <v>9</v>
      </c>
      <c r="X180" s="63" t="s">
        <v>9</v>
      </c>
      <c r="Y180" s="52" t="s">
        <v>552</v>
      </c>
      <c r="Z180" s="202" t="s">
        <v>160</v>
      </c>
    </row>
    <row r="181" spans="1:26" ht="14.25" customHeight="1" x14ac:dyDescent="0.3">
      <c r="A181" s="14" t="s">
        <v>56</v>
      </c>
      <c r="B181" s="40" t="s">
        <v>614</v>
      </c>
      <c r="C181" s="50" t="s">
        <v>95</v>
      </c>
      <c r="D181" s="51" t="s">
        <v>10</v>
      </c>
      <c r="E181" s="52" t="s">
        <v>9</v>
      </c>
      <c r="F181" s="71" t="s">
        <v>615</v>
      </c>
      <c r="G181" s="40">
        <v>3</v>
      </c>
      <c r="H181" s="47">
        <f t="shared" si="0"/>
        <v>24</v>
      </c>
      <c r="I181" s="47"/>
      <c r="J181" s="47"/>
      <c r="K181" s="47"/>
      <c r="L181" s="47"/>
      <c r="M181" s="47">
        <f t="shared" si="1"/>
        <v>24</v>
      </c>
      <c r="N181" s="47"/>
      <c r="O181" s="47" t="s">
        <v>10</v>
      </c>
      <c r="P181" s="47"/>
      <c r="Q181" s="59" t="s">
        <v>538</v>
      </c>
      <c r="R181" s="59" t="s">
        <v>539</v>
      </c>
      <c r="S181" s="47"/>
      <c r="T181" s="63" t="s">
        <v>157</v>
      </c>
      <c r="U181" s="63" t="s">
        <v>543</v>
      </c>
      <c r="V181" s="63" t="s">
        <v>10</v>
      </c>
      <c r="W181" s="63" t="s">
        <v>9</v>
      </c>
      <c r="X181" s="63" t="s">
        <v>9</v>
      </c>
      <c r="Y181" s="52" t="s">
        <v>544</v>
      </c>
      <c r="Z181" s="202" t="s">
        <v>160</v>
      </c>
    </row>
    <row r="182" spans="1:26" ht="14.25" customHeight="1" x14ac:dyDescent="0.3">
      <c r="A182" s="14" t="s">
        <v>56</v>
      </c>
      <c r="B182" s="40" t="s">
        <v>616</v>
      </c>
      <c r="C182" s="50" t="s">
        <v>95</v>
      </c>
      <c r="D182" s="51" t="s">
        <v>10</v>
      </c>
      <c r="E182" s="52" t="s">
        <v>9</v>
      </c>
      <c r="F182" s="71" t="s">
        <v>617</v>
      </c>
      <c r="G182" s="40">
        <v>3</v>
      </c>
      <c r="H182" s="47">
        <f t="shared" ref="H182:H213" si="2">G182*8</f>
        <v>24</v>
      </c>
      <c r="I182" s="47"/>
      <c r="J182" s="47"/>
      <c r="K182" s="47"/>
      <c r="L182" s="47"/>
      <c r="M182" s="47">
        <f t="shared" si="1"/>
        <v>24</v>
      </c>
      <c r="N182" s="47"/>
      <c r="O182" s="47" t="s">
        <v>10</v>
      </c>
      <c r="P182" s="47"/>
      <c r="Q182" s="59" t="s">
        <v>538</v>
      </c>
      <c r="R182" s="59" t="s">
        <v>539</v>
      </c>
      <c r="S182" s="47"/>
      <c r="T182" s="63" t="s">
        <v>157</v>
      </c>
      <c r="U182" s="63" t="s">
        <v>543</v>
      </c>
      <c r="V182" s="63" t="s">
        <v>10</v>
      </c>
      <c r="W182" s="63" t="s">
        <v>9</v>
      </c>
      <c r="X182" s="63" t="s">
        <v>9</v>
      </c>
      <c r="Y182" s="52" t="s">
        <v>544</v>
      </c>
      <c r="Z182" s="202" t="s">
        <v>160</v>
      </c>
    </row>
    <row r="183" spans="1:26" ht="14.25" customHeight="1" x14ac:dyDescent="0.3">
      <c r="A183" s="14" t="s">
        <v>56</v>
      </c>
      <c r="B183" s="40" t="s">
        <v>618</v>
      </c>
      <c r="C183" s="50" t="s">
        <v>95</v>
      </c>
      <c r="D183" s="51" t="s">
        <v>10</v>
      </c>
      <c r="E183" s="52" t="s">
        <v>9</v>
      </c>
      <c r="F183" s="71" t="s">
        <v>619</v>
      </c>
      <c r="G183" s="40">
        <v>6</v>
      </c>
      <c r="H183" s="47">
        <f t="shared" si="2"/>
        <v>48</v>
      </c>
      <c r="I183" s="47"/>
      <c r="J183" s="47"/>
      <c r="K183" s="47"/>
      <c r="L183" s="47"/>
      <c r="M183" s="47">
        <f t="shared" si="1"/>
        <v>48</v>
      </c>
      <c r="N183" s="47"/>
      <c r="O183" s="47" t="s">
        <v>10</v>
      </c>
      <c r="P183" s="47"/>
      <c r="Q183" s="59" t="s">
        <v>538</v>
      </c>
      <c r="R183" s="59" t="s">
        <v>539</v>
      </c>
      <c r="S183" s="47"/>
      <c r="T183" s="63" t="s">
        <v>157</v>
      </c>
      <c r="U183" s="63" t="s">
        <v>543</v>
      </c>
      <c r="V183" s="63" t="s">
        <v>10</v>
      </c>
      <c r="W183" s="63" t="s">
        <v>9</v>
      </c>
      <c r="X183" s="63" t="s">
        <v>9</v>
      </c>
      <c r="Y183" s="52" t="s">
        <v>544</v>
      </c>
      <c r="Z183" s="202" t="s">
        <v>160</v>
      </c>
    </row>
    <row r="184" spans="1:26" ht="14.25" customHeight="1" x14ac:dyDescent="0.3">
      <c r="A184" s="14" t="s">
        <v>56</v>
      </c>
      <c r="B184" s="40" t="s">
        <v>620</v>
      </c>
      <c r="C184" s="50" t="s">
        <v>95</v>
      </c>
      <c r="D184" s="51" t="s">
        <v>10</v>
      </c>
      <c r="E184" s="52" t="s">
        <v>9</v>
      </c>
      <c r="F184" s="71" t="s">
        <v>621</v>
      </c>
      <c r="G184" s="40">
        <v>6</v>
      </c>
      <c r="H184" s="47">
        <f t="shared" si="2"/>
        <v>48</v>
      </c>
      <c r="I184" s="47"/>
      <c r="J184" s="47"/>
      <c r="K184" s="47"/>
      <c r="L184" s="47"/>
      <c r="M184" s="47">
        <f t="shared" si="1"/>
        <v>48</v>
      </c>
      <c r="N184" s="47"/>
      <c r="O184" s="47" t="s">
        <v>10</v>
      </c>
      <c r="P184" s="47"/>
      <c r="Q184" s="59" t="s">
        <v>538</v>
      </c>
      <c r="R184" s="59" t="s">
        <v>539</v>
      </c>
      <c r="S184" s="47"/>
      <c r="T184" s="63" t="s">
        <v>157</v>
      </c>
      <c r="U184" s="63" t="s">
        <v>543</v>
      </c>
      <c r="V184" s="63" t="s">
        <v>10</v>
      </c>
      <c r="W184" s="63" t="s">
        <v>9</v>
      </c>
      <c r="X184" s="63" t="s">
        <v>9</v>
      </c>
      <c r="Y184" s="52" t="s">
        <v>544</v>
      </c>
      <c r="Z184" s="202" t="s">
        <v>160</v>
      </c>
    </row>
    <row r="185" spans="1:26" ht="14.25" customHeight="1" x14ac:dyDescent="0.3">
      <c r="A185" s="14" t="s">
        <v>56</v>
      </c>
      <c r="B185" s="40" t="s">
        <v>622</v>
      </c>
      <c r="C185" s="50" t="s">
        <v>95</v>
      </c>
      <c r="D185" s="51" t="s">
        <v>10</v>
      </c>
      <c r="E185" s="52" t="s">
        <v>9</v>
      </c>
      <c r="F185" s="71" t="s">
        <v>623</v>
      </c>
      <c r="G185" s="40">
        <v>3</v>
      </c>
      <c r="H185" s="47">
        <f t="shared" si="2"/>
        <v>24</v>
      </c>
      <c r="I185" s="47"/>
      <c r="J185" s="47"/>
      <c r="K185" s="47"/>
      <c r="L185" s="47"/>
      <c r="M185" s="47">
        <f t="shared" si="1"/>
        <v>24</v>
      </c>
      <c r="N185" s="47"/>
      <c r="O185" s="47"/>
      <c r="P185" s="47" t="s">
        <v>10</v>
      </c>
      <c r="Q185" s="59" t="s">
        <v>538</v>
      </c>
      <c r="R185" s="59" t="s">
        <v>539</v>
      </c>
      <c r="S185" s="47"/>
      <c r="T185" s="63" t="s">
        <v>157</v>
      </c>
      <c r="U185" s="63" t="s">
        <v>543</v>
      </c>
      <c r="V185" s="63" t="s">
        <v>10</v>
      </c>
      <c r="W185" s="63" t="s">
        <v>9</v>
      </c>
      <c r="X185" s="63" t="s">
        <v>9</v>
      </c>
      <c r="Y185" s="52" t="s">
        <v>544</v>
      </c>
      <c r="Z185" s="202" t="s">
        <v>160</v>
      </c>
    </row>
    <row r="186" spans="1:26" ht="14.25" customHeight="1" x14ac:dyDescent="0.3">
      <c r="A186" s="14" t="s">
        <v>56</v>
      </c>
      <c r="B186" s="40" t="s">
        <v>624</v>
      </c>
      <c r="C186" s="50" t="s">
        <v>95</v>
      </c>
      <c r="D186" s="51" t="s">
        <v>10</v>
      </c>
      <c r="E186" s="52" t="s">
        <v>9</v>
      </c>
      <c r="F186" s="71" t="s">
        <v>625</v>
      </c>
      <c r="G186" s="40">
        <v>3</v>
      </c>
      <c r="H186" s="47">
        <f t="shared" si="2"/>
        <v>24</v>
      </c>
      <c r="I186" s="47"/>
      <c r="J186" s="47"/>
      <c r="K186" s="47"/>
      <c r="L186" s="47"/>
      <c r="M186" s="47">
        <f t="shared" si="1"/>
        <v>24</v>
      </c>
      <c r="N186" s="47"/>
      <c r="O186" s="47" t="s">
        <v>10</v>
      </c>
      <c r="P186" s="47"/>
      <c r="Q186" s="59" t="s">
        <v>538</v>
      </c>
      <c r="R186" s="59" t="s">
        <v>539</v>
      </c>
      <c r="S186" s="47"/>
      <c r="T186" s="63" t="s">
        <v>157</v>
      </c>
      <c r="U186" s="63" t="s">
        <v>543</v>
      </c>
      <c r="V186" s="63" t="s">
        <v>10</v>
      </c>
      <c r="W186" s="63" t="s">
        <v>9</v>
      </c>
      <c r="X186" s="63" t="s">
        <v>9</v>
      </c>
      <c r="Y186" s="52" t="s">
        <v>544</v>
      </c>
      <c r="Z186" s="202" t="s">
        <v>160</v>
      </c>
    </row>
    <row r="187" spans="1:26" ht="14.25" customHeight="1" x14ac:dyDescent="0.3">
      <c r="A187" s="14" t="s">
        <v>56</v>
      </c>
      <c r="B187" s="40" t="s">
        <v>626</v>
      </c>
      <c r="C187" s="50" t="s">
        <v>95</v>
      </c>
      <c r="D187" s="51" t="s">
        <v>10</v>
      </c>
      <c r="E187" s="52" t="s">
        <v>9</v>
      </c>
      <c r="F187" s="71" t="s">
        <v>627</v>
      </c>
      <c r="G187" s="40">
        <v>3</v>
      </c>
      <c r="H187" s="47">
        <f t="shared" si="2"/>
        <v>24</v>
      </c>
      <c r="I187" s="47"/>
      <c r="J187" s="47"/>
      <c r="K187" s="47"/>
      <c r="L187" s="47"/>
      <c r="M187" s="47">
        <f t="shared" si="1"/>
        <v>24</v>
      </c>
      <c r="N187" s="47"/>
      <c r="O187" s="47"/>
      <c r="P187" s="47" t="s">
        <v>10</v>
      </c>
      <c r="Q187" s="59" t="s">
        <v>538</v>
      </c>
      <c r="R187" s="59" t="s">
        <v>539</v>
      </c>
      <c r="S187" s="47"/>
      <c r="T187" s="63" t="s">
        <v>157</v>
      </c>
      <c r="U187" s="63" t="s">
        <v>543</v>
      </c>
      <c r="V187" s="63" t="s">
        <v>10</v>
      </c>
      <c r="W187" s="63" t="s">
        <v>9</v>
      </c>
      <c r="X187" s="63" t="s">
        <v>9</v>
      </c>
      <c r="Y187" s="52" t="s">
        <v>552</v>
      </c>
      <c r="Z187" s="202" t="s">
        <v>160</v>
      </c>
    </row>
    <row r="188" spans="1:26" ht="14.25" customHeight="1" x14ac:dyDescent="0.3">
      <c r="A188" s="14" t="s">
        <v>56</v>
      </c>
      <c r="B188" s="40" t="s">
        <v>628</v>
      </c>
      <c r="C188" s="50" t="s">
        <v>95</v>
      </c>
      <c r="D188" s="51" t="s">
        <v>10</v>
      </c>
      <c r="E188" s="52" t="s">
        <v>9</v>
      </c>
      <c r="F188" s="71" t="s">
        <v>629</v>
      </c>
      <c r="G188" s="40">
        <v>3</v>
      </c>
      <c r="H188" s="47">
        <f t="shared" si="2"/>
        <v>24</v>
      </c>
      <c r="I188" s="47"/>
      <c r="J188" s="47"/>
      <c r="K188" s="47"/>
      <c r="L188" s="47"/>
      <c r="M188" s="47">
        <f t="shared" si="1"/>
        <v>24</v>
      </c>
      <c r="N188" s="47"/>
      <c r="O188" s="47" t="s">
        <v>10</v>
      </c>
      <c r="P188" s="47"/>
      <c r="Q188" s="59" t="s">
        <v>538</v>
      </c>
      <c r="R188" s="59" t="s">
        <v>539</v>
      </c>
      <c r="S188" s="47"/>
      <c r="T188" s="63" t="s">
        <v>157</v>
      </c>
      <c r="U188" s="63" t="s">
        <v>543</v>
      </c>
      <c r="V188" s="63" t="s">
        <v>10</v>
      </c>
      <c r="W188" s="63" t="s">
        <v>9</v>
      </c>
      <c r="X188" s="63" t="s">
        <v>9</v>
      </c>
      <c r="Y188" s="52" t="s">
        <v>570</v>
      </c>
      <c r="Z188" s="202" t="s">
        <v>160</v>
      </c>
    </row>
    <row r="189" spans="1:26" ht="14.25" customHeight="1" x14ac:dyDescent="0.3">
      <c r="A189" s="14" t="s">
        <v>56</v>
      </c>
      <c r="B189" s="40" t="s">
        <v>630</v>
      </c>
      <c r="C189" s="50" t="s">
        <v>95</v>
      </c>
      <c r="D189" s="51" t="s">
        <v>10</v>
      </c>
      <c r="E189" s="52" t="s">
        <v>9</v>
      </c>
      <c r="F189" s="71" t="s">
        <v>631</v>
      </c>
      <c r="G189" s="40">
        <v>3</v>
      </c>
      <c r="H189" s="47">
        <f t="shared" si="2"/>
        <v>24</v>
      </c>
      <c r="I189" s="47"/>
      <c r="J189" s="47"/>
      <c r="K189" s="47"/>
      <c r="L189" s="47"/>
      <c r="M189" s="47">
        <f t="shared" si="1"/>
        <v>24</v>
      </c>
      <c r="N189" s="47"/>
      <c r="O189" s="47" t="s">
        <v>10</v>
      </c>
      <c r="P189" s="47"/>
      <c r="Q189" s="59" t="s">
        <v>538</v>
      </c>
      <c r="R189" s="59" t="s">
        <v>539</v>
      </c>
      <c r="S189" s="47"/>
      <c r="T189" s="63" t="s">
        <v>157</v>
      </c>
      <c r="U189" s="63" t="s">
        <v>543</v>
      </c>
      <c r="V189" s="63" t="s">
        <v>10</v>
      </c>
      <c r="W189" s="63" t="s">
        <v>9</v>
      </c>
      <c r="X189" s="63" t="s">
        <v>9</v>
      </c>
      <c r="Y189" s="52" t="s">
        <v>544</v>
      </c>
      <c r="Z189" s="202" t="s">
        <v>160</v>
      </c>
    </row>
    <row r="190" spans="1:26" ht="14.25" customHeight="1" x14ac:dyDescent="0.3">
      <c r="A190" s="14" t="s">
        <v>56</v>
      </c>
      <c r="B190" s="40" t="s">
        <v>632</v>
      </c>
      <c r="C190" s="50" t="s">
        <v>95</v>
      </c>
      <c r="D190" s="51" t="s">
        <v>10</v>
      </c>
      <c r="E190" s="52" t="s">
        <v>9</v>
      </c>
      <c r="F190" s="71" t="s">
        <v>633</v>
      </c>
      <c r="G190" s="40">
        <v>3</v>
      </c>
      <c r="H190" s="47">
        <f t="shared" si="2"/>
        <v>24</v>
      </c>
      <c r="I190" s="47"/>
      <c r="J190" s="47"/>
      <c r="K190" s="47"/>
      <c r="L190" s="47"/>
      <c r="M190" s="47">
        <f t="shared" si="1"/>
        <v>24</v>
      </c>
      <c r="N190" s="47"/>
      <c r="O190" s="47" t="s">
        <v>10</v>
      </c>
      <c r="P190" s="47"/>
      <c r="Q190" s="59" t="s">
        <v>538</v>
      </c>
      <c r="R190" s="59" t="s">
        <v>539</v>
      </c>
      <c r="S190" s="47"/>
      <c r="T190" s="63" t="s">
        <v>157</v>
      </c>
      <c r="U190" s="63" t="s">
        <v>543</v>
      </c>
      <c r="V190" s="63" t="s">
        <v>10</v>
      </c>
      <c r="W190" s="63" t="s">
        <v>9</v>
      </c>
      <c r="X190" s="63" t="s">
        <v>9</v>
      </c>
      <c r="Y190" s="52" t="s">
        <v>544</v>
      </c>
      <c r="Z190" s="202" t="s">
        <v>160</v>
      </c>
    </row>
    <row r="191" spans="1:26" ht="14.25" customHeight="1" x14ac:dyDescent="0.3">
      <c r="A191" s="227" t="s">
        <v>56</v>
      </c>
      <c r="B191" s="228" t="s">
        <v>634</v>
      </c>
      <c r="C191" s="229" t="s">
        <v>95</v>
      </c>
      <c r="D191" s="172" t="s">
        <v>10</v>
      </c>
      <c r="E191" s="173" t="s">
        <v>9</v>
      </c>
      <c r="F191" s="203" t="s">
        <v>635</v>
      </c>
      <c r="G191" s="170">
        <v>3</v>
      </c>
      <c r="H191" s="175">
        <f t="shared" si="2"/>
        <v>24</v>
      </c>
      <c r="I191" s="175"/>
      <c r="J191" s="175"/>
      <c r="K191" s="175"/>
      <c r="L191" s="175"/>
      <c r="M191" s="218">
        <f t="shared" si="1"/>
        <v>24</v>
      </c>
      <c r="N191" s="175"/>
      <c r="O191" s="175"/>
      <c r="P191" s="175" t="s">
        <v>10</v>
      </c>
      <c r="Q191" s="184" t="s">
        <v>538</v>
      </c>
      <c r="R191" s="184" t="s">
        <v>539</v>
      </c>
      <c r="S191" s="175"/>
      <c r="T191" s="176" t="s">
        <v>157</v>
      </c>
      <c r="U191" s="176" t="s">
        <v>543</v>
      </c>
      <c r="V191" s="176" t="s">
        <v>10</v>
      </c>
      <c r="W191" s="176" t="s">
        <v>9</v>
      </c>
      <c r="X191" s="176" t="s">
        <v>9</v>
      </c>
      <c r="Y191" s="173" t="s">
        <v>544</v>
      </c>
      <c r="Z191" s="202" t="s">
        <v>160</v>
      </c>
    </row>
    <row r="192" spans="1:26" ht="14.25" customHeight="1" x14ac:dyDescent="0.3">
      <c r="A192" s="227" t="s">
        <v>56</v>
      </c>
      <c r="B192" s="228" t="s">
        <v>636</v>
      </c>
      <c r="C192" s="229" t="s">
        <v>95</v>
      </c>
      <c r="D192" s="172" t="s">
        <v>10</v>
      </c>
      <c r="E192" s="173" t="s">
        <v>9</v>
      </c>
      <c r="F192" s="203" t="s">
        <v>637</v>
      </c>
      <c r="G192" s="170">
        <v>3</v>
      </c>
      <c r="H192" s="175">
        <f t="shared" si="2"/>
        <v>24</v>
      </c>
      <c r="I192" s="175"/>
      <c r="J192" s="175"/>
      <c r="K192" s="175"/>
      <c r="L192" s="175"/>
      <c r="M192" s="218">
        <f t="shared" si="1"/>
        <v>24</v>
      </c>
      <c r="N192" s="175"/>
      <c r="O192" s="175" t="s">
        <v>10</v>
      </c>
      <c r="P192" s="175"/>
      <c r="Q192" s="184" t="s">
        <v>157</v>
      </c>
      <c r="R192" s="184" t="s">
        <v>558</v>
      </c>
      <c r="S192" s="175"/>
      <c r="T192" s="176" t="s">
        <v>157</v>
      </c>
      <c r="U192" s="176" t="s">
        <v>543</v>
      </c>
      <c r="V192" s="176" t="s">
        <v>10</v>
      </c>
      <c r="W192" s="176" t="s">
        <v>9</v>
      </c>
      <c r="X192" s="176" t="s">
        <v>9</v>
      </c>
      <c r="Y192" s="173" t="s">
        <v>544</v>
      </c>
      <c r="Z192" s="202" t="s">
        <v>160</v>
      </c>
    </row>
    <row r="193" spans="1:1008" ht="14.25" customHeight="1" x14ac:dyDescent="0.3">
      <c r="A193" s="227" t="s">
        <v>56</v>
      </c>
      <c r="B193" s="228" t="s">
        <v>638</v>
      </c>
      <c r="C193" s="229" t="s">
        <v>95</v>
      </c>
      <c r="D193" s="172" t="s">
        <v>10</v>
      </c>
      <c r="E193" s="173" t="s">
        <v>9</v>
      </c>
      <c r="F193" s="203" t="s">
        <v>639</v>
      </c>
      <c r="G193" s="170">
        <v>3</v>
      </c>
      <c r="H193" s="175">
        <f t="shared" si="2"/>
        <v>24</v>
      </c>
      <c r="I193" s="175"/>
      <c r="J193" s="175"/>
      <c r="K193" s="175"/>
      <c r="L193" s="175"/>
      <c r="M193" s="218">
        <f t="shared" si="1"/>
        <v>24</v>
      </c>
      <c r="N193" s="175"/>
      <c r="O193" s="175" t="s">
        <v>10</v>
      </c>
      <c r="P193" s="175"/>
      <c r="Q193" s="184" t="s">
        <v>538</v>
      </c>
      <c r="R193" s="184" t="s">
        <v>539</v>
      </c>
      <c r="S193" s="175"/>
      <c r="T193" s="176" t="s">
        <v>157</v>
      </c>
      <c r="U193" s="176" t="s">
        <v>543</v>
      </c>
      <c r="V193" s="176" t="s">
        <v>10</v>
      </c>
      <c r="W193" s="176" t="s">
        <v>9</v>
      </c>
      <c r="X193" s="176" t="s">
        <v>9</v>
      </c>
      <c r="Y193" s="173" t="s">
        <v>552</v>
      </c>
      <c r="Z193" s="202" t="s">
        <v>160</v>
      </c>
    </row>
    <row r="194" spans="1:1008" ht="14.25" customHeight="1" x14ac:dyDescent="0.3">
      <c r="A194" s="227" t="s">
        <v>56</v>
      </c>
      <c r="B194" s="228" t="s">
        <v>640</v>
      </c>
      <c r="C194" s="229" t="s">
        <v>95</v>
      </c>
      <c r="D194" s="172" t="s">
        <v>10</v>
      </c>
      <c r="E194" s="173" t="s">
        <v>9</v>
      </c>
      <c r="F194" s="203" t="s">
        <v>641</v>
      </c>
      <c r="G194" s="170">
        <v>3</v>
      </c>
      <c r="H194" s="175">
        <f t="shared" si="2"/>
        <v>24</v>
      </c>
      <c r="I194" s="175"/>
      <c r="J194" s="175"/>
      <c r="K194" s="175"/>
      <c r="L194" s="175"/>
      <c r="M194" s="218">
        <f t="shared" si="1"/>
        <v>24</v>
      </c>
      <c r="N194" s="175"/>
      <c r="O194" s="175" t="s">
        <v>10</v>
      </c>
      <c r="P194" s="175"/>
      <c r="Q194" s="184" t="s">
        <v>538</v>
      </c>
      <c r="R194" s="184" t="s">
        <v>539</v>
      </c>
      <c r="S194" s="175"/>
      <c r="T194" s="176" t="s">
        <v>157</v>
      </c>
      <c r="U194" s="176" t="s">
        <v>543</v>
      </c>
      <c r="V194" s="176" t="s">
        <v>10</v>
      </c>
      <c r="W194" s="176" t="s">
        <v>9</v>
      </c>
      <c r="X194" s="176" t="s">
        <v>9</v>
      </c>
      <c r="Y194" s="173" t="s">
        <v>544</v>
      </c>
      <c r="Z194" s="202" t="s">
        <v>160</v>
      </c>
    </row>
    <row r="195" spans="1:1008" ht="14.25" customHeight="1" x14ac:dyDescent="0.3">
      <c r="A195" s="227" t="s">
        <v>56</v>
      </c>
      <c r="B195" s="228" t="s">
        <v>642</v>
      </c>
      <c r="C195" s="229" t="s">
        <v>95</v>
      </c>
      <c r="D195" s="172" t="s">
        <v>10</v>
      </c>
      <c r="E195" s="173" t="s">
        <v>9</v>
      </c>
      <c r="F195" s="219" t="s">
        <v>643</v>
      </c>
      <c r="G195" s="220">
        <v>6</v>
      </c>
      <c r="H195" s="175">
        <f t="shared" si="2"/>
        <v>48</v>
      </c>
      <c r="I195" s="175"/>
      <c r="J195" s="175"/>
      <c r="K195" s="175"/>
      <c r="L195" s="175"/>
      <c r="M195" s="218">
        <f t="shared" si="1"/>
        <v>48</v>
      </c>
      <c r="N195" s="175" t="s">
        <v>10</v>
      </c>
      <c r="O195" s="175"/>
      <c r="P195" s="175"/>
      <c r="Q195" s="184"/>
      <c r="R195" s="184"/>
      <c r="S195" s="175"/>
      <c r="T195" s="176" t="s">
        <v>157</v>
      </c>
      <c r="U195" s="176" t="s">
        <v>543</v>
      </c>
      <c r="V195" s="176" t="s">
        <v>10</v>
      </c>
      <c r="W195" s="176" t="s">
        <v>9</v>
      </c>
      <c r="X195" s="176" t="s">
        <v>9</v>
      </c>
      <c r="Y195" s="173" t="s">
        <v>544</v>
      </c>
      <c r="Z195" s="202" t="s">
        <v>160</v>
      </c>
    </row>
    <row r="196" spans="1:1008" ht="14.25" customHeight="1" x14ac:dyDescent="0.3">
      <c r="A196" s="227" t="s">
        <v>56</v>
      </c>
      <c r="B196" s="228" t="s">
        <v>644</v>
      </c>
      <c r="C196" s="229" t="s">
        <v>95</v>
      </c>
      <c r="D196" s="172" t="s">
        <v>10</v>
      </c>
      <c r="E196" s="173" t="s">
        <v>9</v>
      </c>
      <c r="F196" s="203" t="s">
        <v>645</v>
      </c>
      <c r="G196" s="170">
        <v>3</v>
      </c>
      <c r="H196" s="175">
        <f t="shared" si="2"/>
        <v>24</v>
      </c>
      <c r="I196" s="175"/>
      <c r="J196" s="175"/>
      <c r="K196" s="175"/>
      <c r="L196" s="175"/>
      <c r="M196" s="218">
        <f t="shared" si="1"/>
        <v>24</v>
      </c>
      <c r="N196" s="175"/>
      <c r="O196" s="175" t="s">
        <v>10</v>
      </c>
      <c r="P196" s="175"/>
      <c r="Q196" s="184" t="s">
        <v>538</v>
      </c>
      <c r="R196" s="184" t="s">
        <v>539</v>
      </c>
      <c r="S196" s="175"/>
      <c r="T196" s="176" t="s">
        <v>157</v>
      </c>
      <c r="U196" s="176" t="s">
        <v>543</v>
      </c>
      <c r="V196" s="176" t="s">
        <v>10</v>
      </c>
      <c r="W196" s="176" t="s">
        <v>9</v>
      </c>
      <c r="X196" s="176" t="s">
        <v>9</v>
      </c>
      <c r="Y196" s="173" t="s">
        <v>549</v>
      </c>
      <c r="Z196" s="202" t="s">
        <v>160</v>
      </c>
    </row>
    <row r="197" spans="1:1008" ht="14.25" customHeight="1" x14ac:dyDescent="0.3">
      <c r="A197" s="227" t="s">
        <v>56</v>
      </c>
      <c r="B197" s="228" t="s">
        <v>646</v>
      </c>
      <c r="C197" s="229" t="s">
        <v>95</v>
      </c>
      <c r="D197" s="172" t="s">
        <v>10</v>
      </c>
      <c r="E197" s="173" t="s">
        <v>9</v>
      </c>
      <c r="F197" s="203" t="s">
        <v>647</v>
      </c>
      <c r="G197" s="170">
        <v>3</v>
      </c>
      <c r="H197" s="175">
        <f t="shared" si="2"/>
        <v>24</v>
      </c>
      <c r="I197" s="175"/>
      <c r="J197" s="175"/>
      <c r="K197" s="175"/>
      <c r="L197" s="175"/>
      <c r="M197" s="218">
        <f t="shared" si="1"/>
        <v>24</v>
      </c>
      <c r="N197" s="175"/>
      <c r="O197" s="175" t="s">
        <v>10</v>
      </c>
      <c r="P197" s="175"/>
      <c r="Q197" s="184" t="s">
        <v>538</v>
      </c>
      <c r="R197" s="184" t="s">
        <v>539</v>
      </c>
      <c r="S197" s="175"/>
      <c r="T197" s="176" t="s">
        <v>157</v>
      </c>
      <c r="U197" s="176" t="s">
        <v>543</v>
      </c>
      <c r="V197" s="176" t="s">
        <v>10</v>
      </c>
      <c r="W197" s="176" t="s">
        <v>9</v>
      </c>
      <c r="X197" s="176" t="s">
        <v>9</v>
      </c>
      <c r="Y197" s="173" t="s">
        <v>540</v>
      </c>
      <c r="Z197" s="202" t="s">
        <v>160</v>
      </c>
    </row>
    <row r="198" spans="1:1008" ht="14.25" customHeight="1" x14ac:dyDescent="0.3">
      <c r="A198" s="227" t="s">
        <v>56</v>
      </c>
      <c r="B198" s="228" t="s">
        <v>648</v>
      </c>
      <c r="C198" s="229" t="s">
        <v>95</v>
      </c>
      <c r="D198" s="172" t="s">
        <v>10</v>
      </c>
      <c r="E198" s="173" t="s">
        <v>9</v>
      </c>
      <c r="F198" s="203" t="s">
        <v>649</v>
      </c>
      <c r="G198" s="170">
        <v>3</v>
      </c>
      <c r="H198" s="175">
        <f t="shared" si="2"/>
        <v>24</v>
      </c>
      <c r="I198" s="175"/>
      <c r="J198" s="175"/>
      <c r="K198" s="175"/>
      <c r="L198" s="175"/>
      <c r="M198" s="218">
        <f t="shared" si="1"/>
        <v>24</v>
      </c>
      <c r="N198" s="175"/>
      <c r="O198" s="175"/>
      <c r="P198" s="175" t="s">
        <v>10</v>
      </c>
      <c r="Q198" s="184" t="s">
        <v>538</v>
      </c>
      <c r="R198" s="184" t="s">
        <v>539</v>
      </c>
      <c r="S198" s="175"/>
      <c r="T198" s="176" t="s">
        <v>157</v>
      </c>
      <c r="U198" s="176" t="s">
        <v>543</v>
      </c>
      <c r="V198" s="176" t="s">
        <v>10</v>
      </c>
      <c r="W198" s="176" t="s">
        <v>9</v>
      </c>
      <c r="X198" s="176" t="s">
        <v>9</v>
      </c>
      <c r="Y198" s="173" t="s">
        <v>570</v>
      </c>
      <c r="Z198" s="202" t="s">
        <v>160</v>
      </c>
    </row>
    <row r="199" spans="1:1008" ht="14.25" customHeight="1" x14ac:dyDescent="0.3">
      <c r="A199" s="204" t="s">
        <v>56</v>
      </c>
      <c r="B199" s="230" t="s">
        <v>650</v>
      </c>
      <c r="C199" s="205" t="s">
        <v>95</v>
      </c>
      <c r="D199" s="206" t="s">
        <v>10</v>
      </c>
      <c r="E199" s="207" t="s">
        <v>9</v>
      </c>
      <c r="F199" s="221" t="s">
        <v>651</v>
      </c>
      <c r="G199" s="222">
        <v>6</v>
      </c>
      <c r="H199" s="223"/>
      <c r="I199" s="223"/>
      <c r="J199" s="223"/>
      <c r="K199" s="223"/>
      <c r="L199" s="223"/>
      <c r="M199" s="224"/>
      <c r="N199" s="223"/>
      <c r="O199" s="208"/>
      <c r="P199" s="208"/>
      <c r="Q199" s="209"/>
      <c r="R199" s="209"/>
      <c r="S199" s="208"/>
      <c r="T199" s="208"/>
      <c r="U199" s="208"/>
      <c r="V199" s="208"/>
      <c r="W199" s="208"/>
      <c r="X199" s="208"/>
      <c r="Y199" s="210"/>
      <c r="Z199" s="202" t="s">
        <v>160</v>
      </c>
    </row>
    <row r="200" spans="1:1008" ht="14.25" customHeight="1" x14ac:dyDescent="0.3">
      <c r="A200" s="204" t="s">
        <v>56</v>
      </c>
      <c r="B200" s="230" t="s">
        <v>652</v>
      </c>
      <c r="C200" s="205" t="s">
        <v>95</v>
      </c>
      <c r="D200" s="206" t="s">
        <v>10</v>
      </c>
      <c r="E200" s="207" t="s">
        <v>9</v>
      </c>
      <c r="F200" s="221" t="s">
        <v>653</v>
      </c>
      <c r="G200" s="222">
        <v>6</v>
      </c>
      <c r="H200" s="223"/>
      <c r="I200" s="223"/>
      <c r="J200" s="223"/>
      <c r="K200" s="223"/>
      <c r="L200" s="223"/>
      <c r="M200" s="224"/>
      <c r="N200" s="223"/>
      <c r="O200" s="208"/>
      <c r="P200" s="208"/>
      <c r="Q200" s="209"/>
      <c r="R200" s="209"/>
      <c r="S200" s="208"/>
      <c r="T200" s="208"/>
      <c r="U200" s="208"/>
      <c r="V200" s="208"/>
      <c r="W200" s="208"/>
      <c r="X200" s="208"/>
      <c r="Y200" s="210"/>
      <c r="Z200" s="202" t="s">
        <v>160</v>
      </c>
    </row>
    <row r="201" spans="1:1008" ht="14.25" customHeight="1" x14ac:dyDescent="0.3">
      <c r="A201" s="204" t="s">
        <v>56</v>
      </c>
      <c r="B201" s="230" t="s">
        <v>654</v>
      </c>
      <c r="C201" s="205" t="s">
        <v>95</v>
      </c>
      <c r="D201" s="206" t="s">
        <v>10</v>
      </c>
      <c r="E201" s="207" t="s">
        <v>9</v>
      </c>
      <c r="F201" s="221" t="s">
        <v>655</v>
      </c>
      <c r="G201" s="222">
        <v>6</v>
      </c>
      <c r="H201" s="223"/>
      <c r="I201" s="223"/>
      <c r="J201" s="223"/>
      <c r="K201" s="223"/>
      <c r="L201" s="223"/>
      <c r="M201" s="224"/>
      <c r="N201" s="223"/>
      <c r="O201" s="208"/>
      <c r="P201" s="208"/>
      <c r="Q201" s="209"/>
      <c r="R201" s="209"/>
      <c r="S201" s="208"/>
      <c r="T201" s="208"/>
      <c r="U201" s="208"/>
      <c r="V201" s="208"/>
      <c r="W201" s="208"/>
      <c r="X201" s="208"/>
      <c r="Y201" s="210"/>
      <c r="Z201" s="202" t="s">
        <v>160</v>
      </c>
    </row>
    <row r="202" spans="1:1008" ht="14.25" customHeight="1" x14ac:dyDescent="0.3">
      <c r="A202" s="204" t="s">
        <v>56</v>
      </c>
      <c r="B202" s="230" t="s">
        <v>656</v>
      </c>
      <c r="C202" s="205" t="s">
        <v>95</v>
      </c>
      <c r="D202" s="206" t="s">
        <v>10</v>
      </c>
      <c r="E202" s="207" t="s">
        <v>9</v>
      </c>
      <c r="F202" s="225" t="s">
        <v>657</v>
      </c>
      <c r="G202" s="226">
        <v>3</v>
      </c>
      <c r="H202" s="223"/>
      <c r="I202" s="223"/>
      <c r="J202" s="223"/>
      <c r="K202" s="223"/>
      <c r="L202" s="223"/>
      <c r="M202" s="224"/>
      <c r="N202" s="223"/>
      <c r="O202" s="208"/>
      <c r="P202" s="208"/>
      <c r="Q202" s="209"/>
      <c r="R202" s="209"/>
      <c r="S202" s="208"/>
      <c r="T202" s="208"/>
      <c r="U202" s="208"/>
      <c r="V202" s="208"/>
      <c r="W202" s="208"/>
      <c r="X202" s="208"/>
      <c r="Y202" s="210"/>
      <c r="Z202" s="202" t="s">
        <v>160</v>
      </c>
    </row>
    <row r="203" spans="1:1008" ht="14.25" customHeight="1" x14ac:dyDescent="0.3">
      <c r="A203" s="204" t="s">
        <v>56</v>
      </c>
      <c r="B203" s="230" t="s">
        <v>658</v>
      </c>
      <c r="C203" s="205" t="s">
        <v>95</v>
      </c>
      <c r="D203" s="206" t="s">
        <v>10</v>
      </c>
      <c r="E203" s="207" t="s">
        <v>9</v>
      </c>
      <c r="F203" s="225" t="s">
        <v>659</v>
      </c>
      <c r="G203" s="226">
        <v>3</v>
      </c>
      <c r="H203" s="223"/>
      <c r="I203" s="223"/>
      <c r="J203" s="223"/>
      <c r="K203" s="223"/>
      <c r="L203" s="223"/>
      <c r="M203" s="224"/>
      <c r="N203" s="223"/>
      <c r="O203" s="208"/>
      <c r="P203" s="208"/>
      <c r="Q203" s="209"/>
      <c r="R203" s="209"/>
      <c r="S203" s="208"/>
      <c r="T203" s="208"/>
      <c r="U203" s="208"/>
      <c r="V203" s="208"/>
      <c r="W203" s="208"/>
      <c r="X203" s="208"/>
      <c r="Y203" s="210"/>
      <c r="Z203" s="202" t="s">
        <v>160</v>
      </c>
    </row>
    <row r="204" spans="1:1008" ht="14.25" customHeight="1" x14ac:dyDescent="0.3">
      <c r="A204" s="204" t="s">
        <v>56</v>
      </c>
      <c r="B204" s="230" t="s">
        <v>660</v>
      </c>
      <c r="C204" s="205" t="s">
        <v>95</v>
      </c>
      <c r="D204" s="206" t="s">
        <v>10</v>
      </c>
      <c r="E204" s="207" t="s">
        <v>9</v>
      </c>
      <c r="F204" s="225" t="s">
        <v>661</v>
      </c>
      <c r="G204" s="226">
        <v>3</v>
      </c>
      <c r="H204" s="223"/>
      <c r="I204" s="223"/>
      <c r="J204" s="223"/>
      <c r="K204" s="223"/>
      <c r="L204" s="223"/>
      <c r="M204" s="224"/>
      <c r="N204" s="223"/>
      <c r="O204" s="208"/>
      <c r="P204" s="208"/>
      <c r="Q204" s="209"/>
      <c r="R204" s="209"/>
      <c r="S204" s="208"/>
      <c r="T204" s="208"/>
      <c r="U204" s="208"/>
      <c r="V204" s="208"/>
      <c r="W204" s="208"/>
      <c r="X204" s="208"/>
      <c r="Y204" s="210"/>
      <c r="Z204" s="202" t="s">
        <v>160</v>
      </c>
    </row>
    <row r="205" spans="1:1008" ht="14.25" customHeight="1" x14ac:dyDescent="0.3">
      <c r="A205" s="204" t="s">
        <v>56</v>
      </c>
      <c r="B205" s="230" t="s">
        <v>662</v>
      </c>
      <c r="C205" s="205" t="s">
        <v>95</v>
      </c>
      <c r="D205" s="206" t="s">
        <v>10</v>
      </c>
      <c r="E205" s="207" t="s">
        <v>9</v>
      </c>
      <c r="F205" s="225" t="s">
        <v>663</v>
      </c>
      <c r="G205" s="226">
        <v>3</v>
      </c>
      <c r="H205" s="223"/>
      <c r="I205" s="223"/>
      <c r="J205" s="223"/>
      <c r="K205" s="223"/>
      <c r="L205" s="223"/>
      <c r="M205" s="224"/>
      <c r="N205" s="223"/>
      <c r="O205" s="208"/>
      <c r="P205" s="208"/>
      <c r="Q205" s="209"/>
      <c r="R205" s="209"/>
      <c r="S205" s="208"/>
      <c r="T205" s="208"/>
      <c r="U205" s="208"/>
      <c r="V205" s="208"/>
      <c r="W205" s="208"/>
      <c r="X205" s="208"/>
      <c r="Y205" s="210"/>
      <c r="Z205" s="202" t="s">
        <v>160</v>
      </c>
    </row>
    <row r="206" spans="1:1008" ht="14.25" customHeight="1" x14ac:dyDescent="0.3">
      <c r="A206" s="204" t="s">
        <v>56</v>
      </c>
      <c r="B206" s="230" t="s">
        <v>664</v>
      </c>
      <c r="C206" s="205" t="s">
        <v>95</v>
      </c>
      <c r="D206" s="206" t="s">
        <v>10</v>
      </c>
      <c r="E206" s="207" t="s">
        <v>9</v>
      </c>
      <c r="F206" s="225" t="s">
        <v>665</v>
      </c>
      <c r="G206" s="226">
        <v>3</v>
      </c>
      <c r="H206" s="223"/>
      <c r="I206" s="223"/>
      <c r="J206" s="223"/>
      <c r="K206" s="223"/>
      <c r="L206" s="223"/>
      <c r="M206" s="224"/>
      <c r="N206" s="223"/>
      <c r="O206" s="208"/>
      <c r="P206" s="208"/>
      <c r="Q206" s="209"/>
      <c r="R206" s="209"/>
      <c r="S206" s="208"/>
      <c r="T206" s="208"/>
      <c r="U206" s="208"/>
      <c r="V206" s="208"/>
      <c r="W206" s="208"/>
      <c r="X206" s="208"/>
      <c r="Y206" s="210"/>
      <c r="Z206" s="202" t="s">
        <v>160</v>
      </c>
    </row>
    <row r="207" spans="1:1008" ht="14.25" customHeight="1" x14ac:dyDescent="0.3">
      <c r="A207" s="204" t="s">
        <v>56</v>
      </c>
      <c r="B207" s="230" t="s">
        <v>666</v>
      </c>
      <c r="C207" s="205" t="s">
        <v>95</v>
      </c>
      <c r="D207" s="206" t="s">
        <v>10</v>
      </c>
      <c r="E207" s="207" t="s">
        <v>9</v>
      </c>
      <c r="F207" s="225" t="s">
        <v>667</v>
      </c>
      <c r="G207" s="226">
        <v>3</v>
      </c>
      <c r="H207" s="223"/>
      <c r="I207" s="223"/>
      <c r="J207" s="223"/>
      <c r="K207" s="223"/>
      <c r="L207" s="223"/>
      <c r="M207" s="224"/>
      <c r="N207" s="223"/>
      <c r="O207" s="208"/>
      <c r="P207" s="208"/>
      <c r="Q207" s="209"/>
      <c r="R207" s="209"/>
      <c r="S207" s="208"/>
      <c r="T207" s="208"/>
      <c r="U207" s="208"/>
      <c r="V207" s="208"/>
      <c r="W207" s="208"/>
      <c r="X207" s="208"/>
      <c r="Y207" s="210"/>
      <c r="Z207" s="202" t="s">
        <v>160</v>
      </c>
    </row>
    <row r="208" spans="1:1008" s="149" customFormat="1" x14ac:dyDescent="0.3">
      <c r="A208" s="5"/>
      <c r="B208" s="333" t="s">
        <v>165</v>
      </c>
      <c r="C208" s="333"/>
      <c r="D208" s="333"/>
      <c r="E208" s="333"/>
      <c r="F208" s="333"/>
      <c r="G208" s="211">
        <v>30</v>
      </c>
      <c r="H208" s="37">
        <f>SUM(H150:H207)</f>
        <v>1416</v>
      </c>
      <c r="I208" s="37"/>
      <c r="J208" s="37"/>
      <c r="K208" s="37"/>
      <c r="L208" s="37"/>
      <c r="M208" s="217">
        <f>SUM(M150:M152,M157:M158)</f>
        <v>240</v>
      </c>
      <c r="N208" s="126"/>
      <c r="O208" s="126"/>
      <c r="P208" s="126"/>
      <c r="Q208" s="126"/>
      <c r="R208" s="126"/>
      <c r="S208" s="126"/>
      <c r="T208" s="126"/>
      <c r="U208" s="126"/>
      <c r="V208" s="126"/>
      <c r="W208" s="126"/>
      <c r="X208" s="126"/>
      <c r="Y208" s="126"/>
      <c r="Z208" s="126"/>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row>
    <row r="209" spans="1:26" x14ac:dyDescent="0.3">
      <c r="B209" s="68"/>
      <c r="C209" s="68"/>
      <c r="D209" s="68"/>
      <c r="E209" s="68"/>
      <c r="F209" s="68"/>
      <c r="G209" s="69"/>
      <c r="M209" s="214" t="s">
        <v>124</v>
      </c>
    </row>
    <row r="210" spans="1:26" x14ac:dyDescent="0.3">
      <c r="M210" s="3"/>
    </row>
    <row r="211" spans="1:26" ht="17.399999999999999" x14ac:dyDescent="0.35">
      <c r="A211" s="39" t="s">
        <v>53</v>
      </c>
      <c r="B211" s="10" t="s">
        <v>54</v>
      </c>
      <c r="C211" s="11" t="s">
        <v>55</v>
      </c>
      <c r="D211" s="11" t="s">
        <v>56</v>
      </c>
      <c r="E211" s="11" t="s">
        <v>57</v>
      </c>
      <c r="F211" s="11"/>
      <c r="M211" s="3"/>
    </row>
    <row r="212" spans="1:26" x14ac:dyDescent="0.3">
      <c r="M212" s="3"/>
    </row>
    <row r="213" spans="1:26" ht="19.8" x14ac:dyDescent="0.4">
      <c r="A213" s="12" t="s">
        <v>223</v>
      </c>
      <c r="B213" s="297" t="s">
        <v>224</v>
      </c>
      <c r="C213" s="297"/>
      <c r="D213" s="13"/>
      <c r="E213" s="13"/>
      <c r="M213" s="3"/>
    </row>
    <row r="214" spans="1:26" x14ac:dyDescent="0.3">
      <c r="M214" s="3"/>
    </row>
    <row r="215" spans="1:26" ht="16.5" customHeight="1" x14ac:dyDescent="0.3">
      <c r="A215" s="291" t="s">
        <v>60</v>
      </c>
      <c r="B215" s="291" t="s">
        <v>61</v>
      </c>
      <c r="C215" s="298" t="s">
        <v>62</v>
      </c>
      <c r="D215" s="298"/>
      <c r="E215" s="298"/>
      <c r="F215" s="290" t="s">
        <v>63</v>
      </c>
      <c r="G215" s="291" t="s">
        <v>64</v>
      </c>
      <c r="H215" s="294" t="s">
        <v>66</v>
      </c>
      <c r="I215" s="294"/>
      <c r="J215" s="294"/>
      <c r="K215" s="294"/>
      <c r="L215" s="294"/>
      <c r="M215" s="294"/>
      <c r="N215" s="294" t="s">
        <v>67</v>
      </c>
      <c r="O215" s="294"/>
      <c r="P215" s="294"/>
      <c r="Q215" s="294"/>
      <c r="R215" s="294"/>
      <c r="S215" s="294"/>
      <c r="T215" s="294"/>
      <c r="U215" s="294"/>
      <c r="V215" s="296" t="s">
        <v>68</v>
      </c>
      <c r="W215" s="296"/>
      <c r="X215" s="296"/>
      <c r="Y215" s="291" t="s">
        <v>69</v>
      </c>
      <c r="Z215" s="293" t="s">
        <v>70</v>
      </c>
    </row>
    <row r="216" spans="1:26" ht="13.5" customHeight="1" x14ac:dyDescent="0.3">
      <c r="A216" s="291"/>
      <c r="B216" s="291"/>
      <c r="C216" s="298"/>
      <c r="D216" s="298"/>
      <c r="E216" s="298"/>
      <c r="F216" s="290"/>
      <c r="G216" s="291"/>
      <c r="H216" s="294"/>
      <c r="I216" s="294"/>
      <c r="J216" s="294"/>
      <c r="K216" s="294"/>
      <c r="L216" s="294"/>
      <c r="M216" s="294"/>
      <c r="N216" s="294" t="s">
        <v>71</v>
      </c>
      <c r="O216" s="294"/>
      <c r="P216" s="294"/>
      <c r="Q216" s="294"/>
      <c r="R216" s="294"/>
      <c r="S216" s="294"/>
      <c r="T216" s="295" t="s">
        <v>72</v>
      </c>
      <c r="U216" s="295"/>
      <c r="V216" s="291" t="s">
        <v>73</v>
      </c>
      <c r="W216" s="291" t="s">
        <v>74</v>
      </c>
      <c r="X216" s="291" t="s">
        <v>75</v>
      </c>
      <c r="Y216" s="291"/>
      <c r="Z216" s="293"/>
    </row>
    <row r="217" spans="1:26" ht="16.5" customHeight="1" x14ac:dyDescent="0.3">
      <c r="A217" s="291"/>
      <c r="B217" s="291"/>
      <c r="C217" s="298"/>
      <c r="D217" s="298"/>
      <c r="E217" s="298"/>
      <c r="F217" s="290"/>
      <c r="G217" s="291"/>
      <c r="H217" s="290" t="s">
        <v>76</v>
      </c>
      <c r="I217" s="290" t="s">
        <v>77</v>
      </c>
      <c r="J217" s="291" t="s">
        <v>78</v>
      </c>
      <c r="K217" s="290" t="s">
        <v>79</v>
      </c>
      <c r="L217" s="291" t="s">
        <v>80</v>
      </c>
      <c r="M217" s="330" t="s">
        <v>81</v>
      </c>
      <c r="N217" s="292" t="s">
        <v>82</v>
      </c>
      <c r="O217" s="292"/>
      <c r="P217" s="292"/>
      <c r="Q217" s="291" t="s">
        <v>83</v>
      </c>
      <c r="R217" s="291" t="s">
        <v>84</v>
      </c>
      <c r="S217" s="291" t="s">
        <v>85</v>
      </c>
      <c r="T217" s="291" t="s">
        <v>86</v>
      </c>
      <c r="U217" s="291" t="s">
        <v>84</v>
      </c>
      <c r="V217" s="291"/>
      <c r="W217" s="291"/>
      <c r="X217" s="291"/>
      <c r="Y217" s="291"/>
      <c r="Z217" s="293"/>
    </row>
    <row r="218" spans="1:26" ht="14.25" customHeight="1" x14ac:dyDescent="0.3">
      <c r="A218" s="291"/>
      <c r="B218" s="291"/>
      <c r="C218" s="287" t="s">
        <v>87</v>
      </c>
      <c r="D218" s="288" t="s">
        <v>88</v>
      </c>
      <c r="E218" s="288" t="s">
        <v>89</v>
      </c>
      <c r="F218" s="290"/>
      <c r="G218" s="291"/>
      <c r="H218" s="290"/>
      <c r="I218" s="290"/>
      <c r="J218" s="291"/>
      <c r="K218" s="290"/>
      <c r="L218" s="291"/>
      <c r="M218" s="331"/>
      <c r="N218" s="329" t="s">
        <v>90</v>
      </c>
      <c r="O218" s="290" t="s">
        <v>91</v>
      </c>
      <c r="P218" s="291" t="s">
        <v>92</v>
      </c>
      <c r="Q218" s="291"/>
      <c r="R218" s="291"/>
      <c r="S218" s="291"/>
      <c r="T218" s="291"/>
      <c r="U218" s="291"/>
      <c r="V218" s="291"/>
      <c r="W218" s="291"/>
      <c r="X218" s="291"/>
      <c r="Y218" s="291"/>
      <c r="Z218" s="293"/>
    </row>
    <row r="219" spans="1:26" ht="27" customHeight="1" x14ac:dyDescent="0.3">
      <c r="A219" s="291"/>
      <c r="B219" s="291"/>
      <c r="C219" s="287"/>
      <c r="D219" s="288"/>
      <c r="E219" s="288"/>
      <c r="F219" s="290"/>
      <c r="G219" s="291"/>
      <c r="H219" s="290"/>
      <c r="I219" s="290"/>
      <c r="J219" s="291"/>
      <c r="K219" s="290"/>
      <c r="L219" s="291"/>
      <c r="M219" s="332"/>
      <c r="N219" s="329"/>
      <c r="O219" s="329"/>
      <c r="P219" s="329"/>
      <c r="Q219" s="291"/>
      <c r="R219" s="291"/>
      <c r="S219" s="291"/>
      <c r="T219" s="291"/>
      <c r="U219" s="291"/>
      <c r="V219" s="291"/>
      <c r="W219" s="291"/>
      <c r="X219" s="291"/>
      <c r="Y219" s="291"/>
      <c r="Z219" s="293"/>
    </row>
    <row r="220" spans="1:26" ht="14.25" customHeight="1" x14ac:dyDescent="0.3">
      <c r="A220" s="14" t="s">
        <v>57</v>
      </c>
      <c r="B220" s="40"/>
      <c r="C220" s="50" t="s">
        <v>135</v>
      </c>
      <c r="D220" s="51" t="s">
        <v>9</v>
      </c>
      <c r="E220" s="52" t="s">
        <v>9</v>
      </c>
      <c r="F220" s="76" t="s">
        <v>668</v>
      </c>
      <c r="G220" s="40">
        <v>30</v>
      </c>
      <c r="H220" s="47"/>
      <c r="I220" s="47"/>
      <c r="J220" s="47"/>
      <c r="K220" s="47"/>
      <c r="L220" s="61" t="s">
        <v>137</v>
      </c>
      <c r="M220" s="61">
        <v>250</v>
      </c>
      <c r="N220" s="47"/>
      <c r="O220" s="47"/>
      <c r="P220" s="47" t="s">
        <v>98</v>
      </c>
      <c r="Q220" s="47" t="s">
        <v>121</v>
      </c>
      <c r="R220" s="48"/>
      <c r="S220" s="47"/>
      <c r="T220" s="47" t="s">
        <v>39</v>
      </c>
      <c r="U220" s="77"/>
      <c r="V220" s="77"/>
      <c r="W220" s="77"/>
      <c r="X220" s="77"/>
      <c r="Y220" s="62"/>
      <c r="Z220" s="202" t="s">
        <v>160</v>
      </c>
    </row>
    <row r="221" spans="1:26" x14ac:dyDescent="0.3">
      <c r="B221" s="286" t="s">
        <v>165</v>
      </c>
      <c r="C221" s="286"/>
      <c r="D221" s="286"/>
      <c r="E221" s="286"/>
      <c r="F221" s="286"/>
      <c r="G221" s="65">
        <v>30</v>
      </c>
      <c r="H221" s="66"/>
      <c r="I221" s="66"/>
      <c r="J221" s="66"/>
      <c r="K221" s="66"/>
      <c r="L221" s="66"/>
      <c r="M221" s="213">
        <v>250</v>
      </c>
      <c r="N221" s="25"/>
      <c r="O221" s="25"/>
      <c r="P221" s="25"/>
      <c r="Q221" s="25"/>
      <c r="R221" s="25"/>
      <c r="S221" s="25"/>
      <c r="T221" s="25"/>
      <c r="U221" s="25"/>
      <c r="V221" s="25"/>
      <c r="W221" s="212"/>
      <c r="X221" s="212"/>
      <c r="Y221" s="25"/>
      <c r="Z221" s="25"/>
    </row>
    <row r="222" spans="1:26" x14ac:dyDescent="0.3">
      <c r="M222" s="3"/>
    </row>
    <row r="223" spans="1:26" x14ac:dyDescent="0.3">
      <c r="M223" s="3"/>
    </row>
    <row r="224" spans="1:26" x14ac:dyDescent="0.3">
      <c r="M224" s="3"/>
    </row>
    <row r="225" spans="13:13" x14ac:dyDescent="0.3">
      <c r="M225" s="3"/>
    </row>
    <row r="226" spans="13:13" x14ac:dyDescent="0.3">
      <c r="M226" s="3"/>
    </row>
    <row r="227" spans="13:13" x14ac:dyDescent="0.3">
      <c r="M227" s="3"/>
    </row>
    <row r="228" spans="13:13" x14ac:dyDescent="0.3">
      <c r="M228" s="3"/>
    </row>
    <row r="229" spans="13:13" x14ac:dyDescent="0.3">
      <c r="M229" s="3"/>
    </row>
    <row r="230" spans="13:13" x14ac:dyDescent="0.3">
      <c r="M230" s="3"/>
    </row>
    <row r="231" spans="13:13" x14ac:dyDescent="0.3">
      <c r="M231" s="3"/>
    </row>
    <row r="232" spans="13:13" x14ac:dyDescent="0.3">
      <c r="M232" s="3"/>
    </row>
    <row r="233" spans="13:13" x14ac:dyDescent="0.3">
      <c r="M233" s="3"/>
    </row>
    <row r="234" spans="13:13" x14ac:dyDescent="0.3">
      <c r="M234" s="3"/>
    </row>
    <row r="235" spans="13:13" x14ac:dyDescent="0.3">
      <c r="M235" s="3"/>
    </row>
    <row r="236" spans="13:13" x14ac:dyDescent="0.3">
      <c r="M236" s="3"/>
    </row>
    <row r="237" spans="13:13" x14ac:dyDescent="0.3">
      <c r="M237" s="3"/>
    </row>
    <row r="238" spans="13:13" x14ac:dyDescent="0.3">
      <c r="M238" s="3"/>
    </row>
    <row r="239" spans="13:13" x14ac:dyDescent="0.3">
      <c r="M239" s="3"/>
    </row>
    <row r="240" spans="13:13" x14ac:dyDescent="0.3">
      <c r="M240" s="3"/>
    </row>
    <row r="241" spans="13:13" x14ac:dyDescent="0.3">
      <c r="M241" s="3"/>
    </row>
    <row r="242" spans="13:13" x14ac:dyDescent="0.3">
      <c r="M242" s="3"/>
    </row>
    <row r="243" spans="13:13" x14ac:dyDescent="0.3">
      <c r="M243" s="3"/>
    </row>
    <row r="244" spans="13:13" x14ac:dyDescent="0.3">
      <c r="M244" s="3"/>
    </row>
    <row r="245" spans="13:13" x14ac:dyDescent="0.3">
      <c r="M245" s="3"/>
    </row>
    <row r="246" spans="13:13" x14ac:dyDescent="0.3">
      <c r="M246" s="3"/>
    </row>
    <row r="247" spans="13:13" x14ac:dyDescent="0.3">
      <c r="M247" s="3"/>
    </row>
    <row r="248" spans="13:13" x14ac:dyDescent="0.3">
      <c r="M248" s="3"/>
    </row>
    <row r="249" spans="13:13" x14ac:dyDescent="0.3">
      <c r="M249" s="3"/>
    </row>
    <row r="250" spans="13:13" x14ac:dyDescent="0.3">
      <c r="M250" s="3"/>
    </row>
    <row r="251" spans="13:13" x14ac:dyDescent="0.3">
      <c r="M251" s="3"/>
    </row>
    <row r="252" spans="13:13" x14ac:dyDescent="0.3">
      <c r="M252" s="3"/>
    </row>
    <row r="253" spans="13:13" x14ac:dyDescent="0.3">
      <c r="M253" s="3"/>
    </row>
    <row r="254" spans="13:13" x14ac:dyDescent="0.3">
      <c r="M254" s="3"/>
    </row>
    <row r="255" spans="13:13" x14ac:dyDescent="0.3">
      <c r="M255" s="3"/>
    </row>
    <row r="256" spans="13:13" x14ac:dyDescent="0.3">
      <c r="M256" s="3"/>
    </row>
    <row r="257" spans="13:13" x14ac:dyDescent="0.3">
      <c r="M257" s="3"/>
    </row>
    <row r="258" spans="13:13" x14ac:dyDescent="0.3">
      <c r="M258" s="3"/>
    </row>
    <row r="259" spans="13:13" x14ac:dyDescent="0.3">
      <c r="M259" s="3"/>
    </row>
    <row r="260" spans="13:13" x14ac:dyDescent="0.3">
      <c r="M260" s="3"/>
    </row>
    <row r="261" spans="13:13" x14ac:dyDescent="0.3">
      <c r="M261" s="3"/>
    </row>
    <row r="262" spans="13:13" x14ac:dyDescent="0.3">
      <c r="M262" s="3"/>
    </row>
    <row r="263" spans="13:13" x14ac:dyDescent="0.3">
      <c r="M263" s="3"/>
    </row>
    <row r="264" spans="13:13" x14ac:dyDescent="0.3">
      <c r="M264" s="3"/>
    </row>
    <row r="265" spans="13:13" x14ac:dyDescent="0.3">
      <c r="M265" s="3"/>
    </row>
    <row r="266" spans="13:13" x14ac:dyDescent="0.3">
      <c r="M266" s="3"/>
    </row>
    <row r="267" spans="13:13" x14ac:dyDescent="0.3">
      <c r="M267" s="3"/>
    </row>
    <row r="268" spans="13:13" x14ac:dyDescent="0.3">
      <c r="M268" s="3"/>
    </row>
    <row r="269" spans="13:13" x14ac:dyDescent="0.3">
      <c r="M269" s="3"/>
    </row>
    <row r="270" spans="13:13" x14ac:dyDescent="0.3">
      <c r="M270" s="3"/>
    </row>
    <row r="271" spans="13:13" x14ac:dyDescent="0.3">
      <c r="M271" s="3"/>
    </row>
    <row r="272" spans="13:13" x14ac:dyDescent="0.3">
      <c r="M272" s="3"/>
    </row>
    <row r="273" spans="13:13" x14ac:dyDescent="0.3">
      <c r="M273" s="3"/>
    </row>
    <row r="274" spans="13:13" x14ac:dyDescent="0.3">
      <c r="M274" s="3"/>
    </row>
    <row r="275" spans="13:13" x14ac:dyDescent="0.3">
      <c r="M275" s="3"/>
    </row>
    <row r="276" spans="13:13" x14ac:dyDescent="0.3">
      <c r="M276" s="3"/>
    </row>
    <row r="277" spans="13:13" x14ac:dyDescent="0.3">
      <c r="M277" s="3"/>
    </row>
    <row r="278" spans="13:13" x14ac:dyDescent="0.3">
      <c r="M278" s="3"/>
    </row>
    <row r="279" spans="13:13" x14ac:dyDescent="0.3">
      <c r="M279" s="3"/>
    </row>
    <row r="280" spans="13:13" x14ac:dyDescent="0.3">
      <c r="M280" s="3"/>
    </row>
    <row r="281" spans="13:13" x14ac:dyDescent="0.3">
      <c r="M281" s="3"/>
    </row>
    <row r="282" spans="13:13" x14ac:dyDescent="0.3">
      <c r="M282" s="3"/>
    </row>
    <row r="283" spans="13:13" x14ac:dyDescent="0.3">
      <c r="M283" s="3"/>
    </row>
    <row r="284" spans="13:13" x14ac:dyDescent="0.3">
      <c r="M284" s="3"/>
    </row>
    <row r="285" spans="13:13" x14ac:dyDescent="0.3">
      <c r="M285" s="3"/>
    </row>
    <row r="286" spans="13:13" x14ac:dyDescent="0.3">
      <c r="M286" s="3"/>
    </row>
    <row r="287" spans="13:13" x14ac:dyDescent="0.3">
      <c r="M287" s="3"/>
    </row>
    <row r="288" spans="13:13" x14ac:dyDescent="0.3">
      <c r="M288" s="3"/>
    </row>
    <row r="289" spans="13:13" x14ac:dyDescent="0.3">
      <c r="M289" s="3"/>
    </row>
    <row r="290" spans="13:13" x14ac:dyDescent="0.3">
      <c r="M290" s="3"/>
    </row>
    <row r="291" spans="13:13" x14ac:dyDescent="0.3">
      <c r="M291" s="3"/>
    </row>
    <row r="292" spans="13:13" x14ac:dyDescent="0.3">
      <c r="M292" s="3"/>
    </row>
    <row r="293" spans="13:13" x14ac:dyDescent="0.3">
      <c r="M293" s="3"/>
    </row>
    <row r="294" spans="13:13" x14ac:dyDescent="0.3">
      <c r="M294" s="3"/>
    </row>
    <row r="295" spans="13:13" x14ac:dyDescent="0.3">
      <c r="M295" s="3"/>
    </row>
    <row r="296" spans="13:13" x14ac:dyDescent="0.3">
      <c r="M296" s="3"/>
    </row>
    <row r="297" spans="13:13" x14ac:dyDescent="0.3">
      <c r="M297" s="3"/>
    </row>
    <row r="298" spans="13:13" x14ac:dyDescent="0.3">
      <c r="M298" s="3"/>
    </row>
    <row r="299" spans="13:13" x14ac:dyDescent="0.3">
      <c r="M299" s="3"/>
    </row>
    <row r="300" spans="13:13" x14ac:dyDescent="0.3">
      <c r="M300" s="3"/>
    </row>
    <row r="301" spans="13:13" x14ac:dyDescent="0.3">
      <c r="M301" s="3"/>
    </row>
    <row r="302" spans="13:13" x14ac:dyDescent="0.3">
      <c r="M302" s="3"/>
    </row>
    <row r="303" spans="13:13" x14ac:dyDescent="0.3">
      <c r="M303" s="3"/>
    </row>
    <row r="304" spans="13:13" x14ac:dyDescent="0.3">
      <c r="M304" s="3"/>
    </row>
    <row r="305" spans="13:13" x14ac:dyDescent="0.3">
      <c r="M305" s="3"/>
    </row>
    <row r="306" spans="13:13" x14ac:dyDescent="0.3">
      <c r="M306" s="3"/>
    </row>
    <row r="307" spans="13:13" x14ac:dyDescent="0.3">
      <c r="M307" s="3"/>
    </row>
    <row r="308" spans="13:13" x14ac:dyDescent="0.3">
      <c r="M308" s="3"/>
    </row>
    <row r="309" spans="13:13" x14ac:dyDescent="0.3">
      <c r="M309" s="3"/>
    </row>
    <row r="310" spans="13:13" x14ac:dyDescent="0.3">
      <c r="M310" s="3"/>
    </row>
    <row r="311" spans="13:13" x14ac:dyDescent="0.3">
      <c r="M311" s="3"/>
    </row>
    <row r="312" spans="13:13" x14ac:dyDescent="0.3">
      <c r="M312" s="3"/>
    </row>
    <row r="313" spans="13:13" x14ac:dyDescent="0.3">
      <c r="M313" s="3"/>
    </row>
    <row r="314" spans="13:13" x14ac:dyDescent="0.3">
      <c r="M314" s="3"/>
    </row>
    <row r="315" spans="13:13" x14ac:dyDescent="0.3">
      <c r="M315" s="3"/>
    </row>
    <row r="316" spans="13:13" x14ac:dyDescent="0.3">
      <c r="M316" s="3"/>
    </row>
    <row r="317" spans="13:13" x14ac:dyDescent="0.3">
      <c r="M317" s="3"/>
    </row>
    <row r="318" spans="13:13" x14ac:dyDescent="0.3">
      <c r="M318" s="3"/>
    </row>
    <row r="319" spans="13:13" x14ac:dyDescent="0.3">
      <c r="M319" s="3"/>
    </row>
    <row r="320" spans="13:13" x14ac:dyDescent="0.3">
      <c r="M320" s="3"/>
    </row>
    <row r="321" spans="13:13" x14ac:dyDescent="0.3">
      <c r="M321" s="3"/>
    </row>
    <row r="322" spans="13:13" x14ac:dyDescent="0.3">
      <c r="M322" s="3"/>
    </row>
    <row r="323" spans="13:13" x14ac:dyDescent="0.3">
      <c r="M323" s="3"/>
    </row>
    <row r="324" spans="13:13" x14ac:dyDescent="0.3">
      <c r="M324" s="3"/>
    </row>
    <row r="325" spans="13:13" x14ac:dyDescent="0.3">
      <c r="M325" s="3"/>
    </row>
    <row r="326" spans="13:13" x14ac:dyDescent="0.3">
      <c r="M326" s="3"/>
    </row>
    <row r="327" spans="13:13" x14ac:dyDescent="0.3">
      <c r="M327" s="3"/>
    </row>
    <row r="328" spans="13:13" x14ac:dyDescent="0.3">
      <c r="M328" s="3"/>
    </row>
    <row r="329" spans="13:13" x14ac:dyDescent="0.3">
      <c r="M329" s="3"/>
    </row>
    <row r="330" spans="13:13" x14ac:dyDescent="0.3">
      <c r="M330" s="3"/>
    </row>
    <row r="331" spans="13:13" x14ac:dyDescent="0.3">
      <c r="M331" s="3"/>
    </row>
    <row r="332" spans="13:13" x14ac:dyDescent="0.3">
      <c r="M332" s="3"/>
    </row>
    <row r="333" spans="13:13" x14ac:dyDescent="0.3">
      <c r="M333" s="3"/>
    </row>
    <row r="334" spans="13:13" x14ac:dyDescent="0.3">
      <c r="M334" s="3"/>
    </row>
    <row r="335" spans="13:13" x14ac:dyDescent="0.3">
      <c r="M335" s="3"/>
    </row>
    <row r="336" spans="13:13" x14ac:dyDescent="0.3">
      <c r="M336" s="3"/>
    </row>
    <row r="337" spans="13:13" x14ac:dyDescent="0.3">
      <c r="M337" s="3"/>
    </row>
    <row r="338" spans="13:13" x14ac:dyDescent="0.3">
      <c r="M338" s="3"/>
    </row>
    <row r="339" spans="13:13" x14ac:dyDescent="0.3">
      <c r="M339" s="3"/>
    </row>
    <row r="340" spans="13:13" x14ac:dyDescent="0.3">
      <c r="M340" s="3"/>
    </row>
    <row r="341" spans="13:13" x14ac:dyDescent="0.3">
      <c r="M341" s="3"/>
    </row>
    <row r="342" spans="13:13" x14ac:dyDescent="0.3">
      <c r="M342" s="3"/>
    </row>
    <row r="343" spans="13:13" x14ac:dyDescent="0.3">
      <c r="M343" s="3"/>
    </row>
    <row r="344" spans="13:13" x14ac:dyDescent="0.3">
      <c r="M344" s="3"/>
    </row>
    <row r="345" spans="13:13" x14ac:dyDescent="0.3">
      <c r="M345" s="3"/>
    </row>
    <row r="346" spans="13:13" x14ac:dyDescent="0.3">
      <c r="M346" s="3"/>
    </row>
    <row r="347" spans="13:13" x14ac:dyDescent="0.3">
      <c r="M347" s="3"/>
    </row>
    <row r="348" spans="13:13" x14ac:dyDescent="0.3">
      <c r="M348" s="3"/>
    </row>
    <row r="349" spans="13:13" x14ac:dyDescent="0.3">
      <c r="M349" s="3"/>
    </row>
    <row r="350" spans="13:13" x14ac:dyDescent="0.3">
      <c r="M350" s="3"/>
    </row>
    <row r="351" spans="13:13" x14ac:dyDescent="0.3">
      <c r="M351" s="3"/>
    </row>
    <row r="352" spans="13:13" x14ac:dyDescent="0.3">
      <c r="M352" s="3"/>
    </row>
    <row r="353" spans="13:13" x14ac:dyDescent="0.3">
      <c r="M353" s="3"/>
    </row>
    <row r="354" spans="13:13" x14ac:dyDescent="0.3">
      <c r="M354" s="3"/>
    </row>
    <row r="355" spans="13:13" x14ac:dyDescent="0.3">
      <c r="M355" s="3"/>
    </row>
    <row r="356" spans="13:13" x14ac:dyDescent="0.3">
      <c r="M356" s="3"/>
    </row>
    <row r="357" spans="13:13" x14ac:dyDescent="0.3">
      <c r="M357" s="3"/>
    </row>
    <row r="358" spans="13:13" x14ac:dyDescent="0.3">
      <c r="M358" s="3"/>
    </row>
    <row r="359" spans="13:13" x14ac:dyDescent="0.3">
      <c r="M359" s="3"/>
    </row>
    <row r="360" spans="13:13" x14ac:dyDescent="0.3">
      <c r="M360" s="3"/>
    </row>
    <row r="361" spans="13:13" x14ac:dyDescent="0.3">
      <c r="M361" s="3"/>
    </row>
    <row r="362" spans="13:13" x14ac:dyDescent="0.3">
      <c r="M362" s="3"/>
    </row>
    <row r="363" spans="13:13" x14ac:dyDescent="0.3">
      <c r="M363" s="3"/>
    </row>
    <row r="364" spans="13:13" x14ac:dyDescent="0.3">
      <c r="M364" s="3"/>
    </row>
    <row r="365" spans="13:13" x14ac:dyDescent="0.3">
      <c r="M365" s="3"/>
    </row>
    <row r="366" spans="13:13" x14ac:dyDescent="0.3">
      <c r="M366" s="3"/>
    </row>
    <row r="367" spans="13:13" x14ac:dyDescent="0.3">
      <c r="M367" s="3"/>
    </row>
    <row r="368" spans="13:13" x14ac:dyDescent="0.3">
      <c r="M368" s="3"/>
    </row>
    <row r="369" spans="13:13" x14ac:dyDescent="0.3">
      <c r="M369" s="3"/>
    </row>
    <row r="370" spans="13:13" x14ac:dyDescent="0.3">
      <c r="M370" s="3"/>
    </row>
    <row r="371" spans="13:13" x14ac:dyDescent="0.3">
      <c r="M371" s="3"/>
    </row>
    <row r="372" spans="13:13" x14ac:dyDescent="0.3">
      <c r="M372" s="3"/>
    </row>
    <row r="373" spans="13:13" x14ac:dyDescent="0.3">
      <c r="M373" s="3"/>
    </row>
    <row r="374" spans="13:13" x14ac:dyDescent="0.3">
      <c r="M374" s="3"/>
    </row>
    <row r="375" spans="13:13" x14ac:dyDescent="0.3">
      <c r="M375" s="3"/>
    </row>
    <row r="376" spans="13:13" x14ac:dyDescent="0.3">
      <c r="M376" s="3"/>
    </row>
    <row r="377" spans="13:13" x14ac:dyDescent="0.3">
      <c r="M377" s="3"/>
    </row>
    <row r="378" spans="13:13" x14ac:dyDescent="0.3">
      <c r="M378" s="3"/>
    </row>
    <row r="379" spans="13:13" x14ac:dyDescent="0.3">
      <c r="M379" s="3"/>
    </row>
    <row r="380" spans="13:13" x14ac:dyDescent="0.3">
      <c r="M380" s="3"/>
    </row>
    <row r="381" spans="13:13" x14ac:dyDescent="0.3">
      <c r="M381" s="3"/>
    </row>
    <row r="382" spans="13:13" x14ac:dyDescent="0.3">
      <c r="M382" s="3"/>
    </row>
    <row r="383" spans="13:13" x14ac:dyDescent="0.3">
      <c r="M383" s="3"/>
    </row>
    <row r="384" spans="13:13" x14ac:dyDescent="0.3">
      <c r="M384" s="3"/>
    </row>
    <row r="385" spans="13:13" x14ac:dyDescent="0.3">
      <c r="M385" s="3"/>
    </row>
    <row r="386" spans="13:13" x14ac:dyDescent="0.3">
      <c r="M386" s="3"/>
    </row>
    <row r="387" spans="13:13" x14ac:dyDescent="0.3">
      <c r="M387" s="3"/>
    </row>
    <row r="388" spans="13:13" x14ac:dyDescent="0.3">
      <c r="M388" s="3"/>
    </row>
    <row r="389" spans="13:13" x14ac:dyDescent="0.3">
      <c r="M389" s="3"/>
    </row>
    <row r="390" spans="13:13" x14ac:dyDescent="0.3">
      <c r="M390" s="3"/>
    </row>
    <row r="391" spans="13:13" x14ac:dyDescent="0.3">
      <c r="M391" s="3"/>
    </row>
    <row r="392" spans="13:13" x14ac:dyDescent="0.3">
      <c r="M392" s="3"/>
    </row>
    <row r="393" spans="13:13" x14ac:dyDescent="0.3">
      <c r="M393" s="3"/>
    </row>
    <row r="394" spans="13:13" x14ac:dyDescent="0.3">
      <c r="M394" s="3"/>
    </row>
    <row r="395" spans="13:13" x14ac:dyDescent="0.3">
      <c r="M395" s="3"/>
    </row>
    <row r="396" spans="13:13" x14ac:dyDescent="0.3">
      <c r="M396" s="3"/>
    </row>
    <row r="397" spans="13:13" x14ac:dyDescent="0.3">
      <c r="M397" s="3"/>
    </row>
    <row r="398" spans="13:13" x14ac:dyDescent="0.3">
      <c r="M398" s="3"/>
    </row>
    <row r="399" spans="13:13" x14ac:dyDescent="0.3">
      <c r="M399" s="3"/>
    </row>
    <row r="400" spans="13:13" x14ac:dyDescent="0.3">
      <c r="M400" s="3"/>
    </row>
    <row r="401" spans="13:13" x14ac:dyDescent="0.3">
      <c r="M401" s="3"/>
    </row>
    <row r="402" spans="13:13" x14ac:dyDescent="0.3">
      <c r="M402" s="3"/>
    </row>
    <row r="403" spans="13:13" x14ac:dyDescent="0.3">
      <c r="M403" s="3"/>
    </row>
    <row r="404" spans="13:13" x14ac:dyDescent="0.3">
      <c r="M404" s="3"/>
    </row>
    <row r="405" spans="13:13" x14ac:dyDescent="0.3">
      <c r="M405" s="3"/>
    </row>
    <row r="406" spans="13:13" x14ac:dyDescent="0.3">
      <c r="M406" s="3"/>
    </row>
    <row r="407" spans="13:13" x14ac:dyDescent="0.3">
      <c r="M407" s="3"/>
    </row>
    <row r="408" spans="13:13" x14ac:dyDescent="0.3">
      <c r="M408" s="3"/>
    </row>
    <row r="409" spans="13:13" x14ac:dyDescent="0.3">
      <c r="M409" s="3"/>
    </row>
    <row r="410" spans="13:13" x14ac:dyDescent="0.3">
      <c r="M410" s="3"/>
    </row>
    <row r="411" spans="13:13" x14ac:dyDescent="0.3">
      <c r="M411" s="3"/>
    </row>
    <row r="412" spans="13:13" x14ac:dyDescent="0.3">
      <c r="M412" s="3"/>
    </row>
    <row r="413" spans="13:13" x14ac:dyDescent="0.3">
      <c r="M413" s="3"/>
    </row>
    <row r="414" spans="13:13" x14ac:dyDescent="0.3">
      <c r="M414" s="3"/>
    </row>
    <row r="415" spans="13:13" x14ac:dyDescent="0.3">
      <c r="M415" s="3"/>
    </row>
    <row r="416" spans="13:13" x14ac:dyDescent="0.3">
      <c r="M416" s="3"/>
    </row>
    <row r="417" spans="13:13" x14ac:dyDescent="0.3">
      <c r="M417" s="3"/>
    </row>
    <row r="418" spans="13:13" x14ac:dyDescent="0.3">
      <c r="M418" s="3"/>
    </row>
    <row r="419" spans="13:13" x14ac:dyDescent="0.3">
      <c r="M419" s="3"/>
    </row>
    <row r="420" spans="13:13" x14ac:dyDescent="0.3">
      <c r="M420" s="3"/>
    </row>
    <row r="421" spans="13:13" x14ac:dyDescent="0.3">
      <c r="M421" s="3"/>
    </row>
    <row r="422" spans="13:13" x14ac:dyDescent="0.3">
      <c r="M422" s="3"/>
    </row>
    <row r="423" spans="13:13" x14ac:dyDescent="0.3">
      <c r="M423" s="3"/>
    </row>
    <row r="424" spans="13:13" x14ac:dyDescent="0.3">
      <c r="M424" s="3"/>
    </row>
    <row r="425" spans="13:13" x14ac:dyDescent="0.3">
      <c r="M425" s="3"/>
    </row>
    <row r="426" spans="13:13" x14ac:dyDescent="0.3">
      <c r="M426" s="3"/>
    </row>
    <row r="427" spans="13:13" x14ac:dyDescent="0.3">
      <c r="M427" s="3"/>
    </row>
    <row r="428" spans="13:13" x14ac:dyDescent="0.3">
      <c r="M428" s="3"/>
    </row>
    <row r="429" spans="13:13" x14ac:dyDescent="0.3">
      <c r="M429" s="3"/>
    </row>
    <row r="430" spans="13:13" x14ac:dyDescent="0.3">
      <c r="M430" s="3"/>
    </row>
    <row r="431" spans="13:13" x14ac:dyDescent="0.3">
      <c r="M431" s="3"/>
    </row>
    <row r="432" spans="13:13" x14ac:dyDescent="0.3">
      <c r="M432" s="3"/>
    </row>
    <row r="433" spans="13:13" x14ac:dyDescent="0.3">
      <c r="M433" s="3"/>
    </row>
    <row r="434" spans="13:13" x14ac:dyDescent="0.3">
      <c r="M434" s="3"/>
    </row>
    <row r="435" spans="13:13" x14ac:dyDescent="0.3">
      <c r="M435" s="3"/>
    </row>
    <row r="436" spans="13:13" x14ac:dyDescent="0.3">
      <c r="M436" s="3"/>
    </row>
    <row r="437" spans="13:13" x14ac:dyDescent="0.3">
      <c r="M437" s="3"/>
    </row>
    <row r="438" spans="13:13" x14ac:dyDescent="0.3">
      <c r="M438" s="3"/>
    </row>
    <row r="439" spans="13:13" x14ac:dyDescent="0.3">
      <c r="M439" s="3"/>
    </row>
    <row r="440" spans="13:13" x14ac:dyDescent="0.3">
      <c r="M440" s="3"/>
    </row>
    <row r="441" spans="13:13" x14ac:dyDescent="0.3">
      <c r="M441" s="3"/>
    </row>
    <row r="442" spans="13:13" x14ac:dyDescent="0.3">
      <c r="M442" s="3"/>
    </row>
    <row r="443" spans="13:13" x14ac:dyDescent="0.3">
      <c r="M443" s="3"/>
    </row>
    <row r="444" spans="13:13" x14ac:dyDescent="0.3">
      <c r="M444" s="3"/>
    </row>
    <row r="445" spans="13:13" x14ac:dyDescent="0.3">
      <c r="M445" s="3"/>
    </row>
    <row r="446" spans="13:13" x14ac:dyDescent="0.3">
      <c r="M446" s="3"/>
    </row>
    <row r="447" spans="13:13" x14ac:dyDescent="0.3">
      <c r="M447" s="3"/>
    </row>
    <row r="448" spans="13:13" x14ac:dyDescent="0.3">
      <c r="M448" s="3"/>
    </row>
    <row r="449" spans="13:13" x14ac:dyDescent="0.3">
      <c r="M449" s="3"/>
    </row>
    <row r="450" spans="13:13" x14ac:dyDescent="0.3">
      <c r="M450" s="3"/>
    </row>
    <row r="451" spans="13:13" x14ac:dyDescent="0.3">
      <c r="M451" s="3"/>
    </row>
    <row r="452" spans="13:13" x14ac:dyDescent="0.3">
      <c r="M452" s="3"/>
    </row>
    <row r="453" spans="13:13" x14ac:dyDescent="0.3">
      <c r="M453" s="3"/>
    </row>
    <row r="454" spans="13:13" x14ac:dyDescent="0.3">
      <c r="M454" s="3"/>
    </row>
    <row r="455" spans="13:13" x14ac:dyDescent="0.3">
      <c r="M455" s="3"/>
    </row>
    <row r="456" spans="13:13" x14ac:dyDescent="0.3">
      <c r="M456" s="3"/>
    </row>
    <row r="457" spans="13:13" x14ac:dyDescent="0.3">
      <c r="M457" s="3"/>
    </row>
    <row r="458" spans="13:13" x14ac:dyDescent="0.3">
      <c r="M458" s="3"/>
    </row>
    <row r="459" spans="13:13" x14ac:dyDescent="0.3">
      <c r="M459" s="3"/>
    </row>
    <row r="460" spans="13:13" x14ac:dyDescent="0.3">
      <c r="M460" s="3"/>
    </row>
    <row r="461" spans="13:13" x14ac:dyDescent="0.3">
      <c r="M461" s="3"/>
    </row>
    <row r="462" spans="13:13" x14ac:dyDescent="0.3">
      <c r="M462" s="3"/>
    </row>
    <row r="463" spans="13:13" x14ac:dyDescent="0.3">
      <c r="M463" s="3"/>
    </row>
    <row r="464" spans="13:13" x14ac:dyDescent="0.3">
      <c r="M464" s="3"/>
    </row>
    <row r="465" spans="13:13" x14ac:dyDescent="0.3">
      <c r="M465" s="3"/>
    </row>
    <row r="466" spans="13:13" x14ac:dyDescent="0.3">
      <c r="M466" s="3"/>
    </row>
    <row r="467" spans="13:13" x14ac:dyDescent="0.3">
      <c r="M467" s="3"/>
    </row>
    <row r="468" spans="13:13" x14ac:dyDescent="0.3">
      <c r="M468" s="3"/>
    </row>
    <row r="469" spans="13:13" x14ac:dyDescent="0.3">
      <c r="M469" s="3"/>
    </row>
    <row r="470" spans="13:13" x14ac:dyDescent="0.3">
      <c r="M470" s="3"/>
    </row>
    <row r="471" spans="13:13" x14ac:dyDescent="0.3">
      <c r="M471" s="3"/>
    </row>
    <row r="472" spans="13:13" x14ac:dyDescent="0.3">
      <c r="M472" s="3"/>
    </row>
    <row r="473" spans="13:13" x14ac:dyDescent="0.3">
      <c r="M473" s="3"/>
    </row>
    <row r="474" spans="13:13" x14ac:dyDescent="0.3">
      <c r="M474" s="3"/>
    </row>
    <row r="475" spans="13:13" x14ac:dyDescent="0.3">
      <c r="M475" s="3"/>
    </row>
    <row r="476" spans="13:13" x14ac:dyDescent="0.3">
      <c r="M476" s="3"/>
    </row>
    <row r="477" spans="13:13" x14ac:dyDescent="0.3">
      <c r="M477" s="3"/>
    </row>
    <row r="478" spans="13:13" x14ac:dyDescent="0.3">
      <c r="M478" s="3"/>
    </row>
    <row r="479" spans="13:13" x14ac:dyDescent="0.3">
      <c r="M479" s="3"/>
    </row>
    <row r="480" spans="13:13" x14ac:dyDescent="0.3">
      <c r="M480" s="3"/>
    </row>
    <row r="481" spans="13:13" x14ac:dyDescent="0.3">
      <c r="M481" s="3"/>
    </row>
    <row r="482" spans="13:13" x14ac:dyDescent="0.3">
      <c r="M482" s="3"/>
    </row>
    <row r="483" spans="13:13" x14ac:dyDescent="0.3">
      <c r="M483" s="3"/>
    </row>
    <row r="484" spans="13:13" x14ac:dyDescent="0.3">
      <c r="M484" s="3"/>
    </row>
    <row r="485" spans="13:13" x14ac:dyDescent="0.3">
      <c r="M485" s="3"/>
    </row>
    <row r="486" spans="13:13" x14ac:dyDescent="0.3">
      <c r="M486" s="3"/>
    </row>
    <row r="487" spans="13:13" x14ac:dyDescent="0.3">
      <c r="M487" s="3"/>
    </row>
    <row r="488" spans="13:13" x14ac:dyDescent="0.3">
      <c r="M488" s="3"/>
    </row>
    <row r="489" spans="13:13" x14ac:dyDescent="0.3">
      <c r="M489" s="3"/>
    </row>
    <row r="490" spans="13:13" x14ac:dyDescent="0.3">
      <c r="M490" s="3"/>
    </row>
    <row r="491" spans="13:13" x14ac:dyDescent="0.3">
      <c r="M491" s="3"/>
    </row>
    <row r="492" spans="13:13" x14ac:dyDescent="0.3">
      <c r="M492" s="3"/>
    </row>
    <row r="493" spans="13:13" x14ac:dyDescent="0.3">
      <c r="M493" s="3"/>
    </row>
    <row r="494" spans="13:13" x14ac:dyDescent="0.3">
      <c r="M494" s="3"/>
    </row>
    <row r="495" spans="13:13" x14ac:dyDescent="0.3">
      <c r="M495" s="3"/>
    </row>
    <row r="496" spans="13:13" x14ac:dyDescent="0.3">
      <c r="M496" s="3"/>
    </row>
    <row r="497" spans="13:13" x14ac:dyDescent="0.3">
      <c r="M497" s="3"/>
    </row>
    <row r="498" spans="13:13" x14ac:dyDescent="0.3">
      <c r="M498" s="3"/>
    </row>
    <row r="499" spans="13:13" x14ac:dyDescent="0.3">
      <c r="M499" s="3"/>
    </row>
    <row r="500" spans="13:13" x14ac:dyDescent="0.3">
      <c r="M500" s="3"/>
    </row>
    <row r="501" spans="13:13" x14ac:dyDescent="0.3">
      <c r="M501" s="3"/>
    </row>
    <row r="502" spans="13:13" x14ac:dyDescent="0.3">
      <c r="M502" s="3"/>
    </row>
    <row r="503" spans="13:13" x14ac:dyDescent="0.3">
      <c r="M503" s="3"/>
    </row>
    <row r="504" spans="13:13" x14ac:dyDescent="0.3">
      <c r="M504" s="3"/>
    </row>
    <row r="505" spans="13:13" x14ac:dyDescent="0.3">
      <c r="M505" s="3"/>
    </row>
    <row r="506" spans="13:13" x14ac:dyDescent="0.3">
      <c r="M506" s="3"/>
    </row>
    <row r="507" spans="13:13" x14ac:dyDescent="0.3">
      <c r="M507" s="3"/>
    </row>
    <row r="508" spans="13:13" x14ac:dyDescent="0.3">
      <c r="M508" s="3"/>
    </row>
    <row r="509" spans="13:13" x14ac:dyDescent="0.3">
      <c r="M509" s="3"/>
    </row>
    <row r="510" spans="13:13" x14ac:dyDescent="0.3">
      <c r="M510" s="3"/>
    </row>
    <row r="511" spans="13:13" x14ac:dyDescent="0.3">
      <c r="M511" s="3"/>
    </row>
    <row r="512" spans="13:13" x14ac:dyDescent="0.3">
      <c r="M512" s="3"/>
    </row>
    <row r="513" spans="13:13" x14ac:dyDescent="0.3">
      <c r="M513" s="3"/>
    </row>
    <row r="514" spans="13:13" x14ac:dyDescent="0.3">
      <c r="M514" s="3"/>
    </row>
    <row r="515" spans="13:13" x14ac:dyDescent="0.3">
      <c r="M515" s="3"/>
    </row>
    <row r="516" spans="13:13" x14ac:dyDescent="0.3">
      <c r="M516" s="3"/>
    </row>
    <row r="517" spans="13:13" x14ac:dyDescent="0.3">
      <c r="M517" s="3"/>
    </row>
    <row r="518" spans="13:13" x14ac:dyDescent="0.3">
      <c r="M518" s="3"/>
    </row>
    <row r="519" spans="13:13" x14ac:dyDescent="0.3">
      <c r="M519" s="3"/>
    </row>
    <row r="520" spans="13:13" x14ac:dyDescent="0.3">
      <c r="M520" s="3"/>
    </row>
    <row r="521" spans="13:13" x14ac:dyDescent="0.3">
      <c r="M521" s="3"/>
    </row>
    <row r="522" spans="13:13" x14ac:dyDescent="0.3">
      <c r="M522" s="3"/>
    </row>
    <row r="523" spans="13:13" x14ac:dyDescent="0.3">
      <c r="M523" s="3"/>
    </row>
    <row r="524" spans="13:13" x14ac:dyDescent="0.3">
      <c r="M524" s="3"/>
    </row>
    <row r="525" spans="13:13" x14ac:dyDescent="0.3">
      <c r="M525" s="3"/>
    </row>
    <row r="526" spans="13:13" x14ac:dyDescent="0.3">
      <c r="M526" s="3"/>
    </row>
    <row r="527" spans="13:13" x14ac:dyDescent="0.3">
      <c r="M527" s="3"/>
    </row>
    <row r="528" spans="13:13" x14ac:dyDescent="0.3">
      <c r="M528" s="3"/>
    </row>
    <row r="529" spans="13:13" x14ac:dyDescent="0.3">
      <c r="M529" s="3"/>
    </row>
    <row r="530" spans="13:13" x14ac:dyDescent="0.3">
      <c r="M530" s="3"/>
    </row>
    <row r="531" spans="13:13" x14ac:dyDescent="0.3">
      <c r="M531" s="3"/>
    </row>
    <row r="532" spans="13:13" x14ac:dyDescent="0.3">
      <c r="M532" s="3"/>
    </row>
    <row r="533" spans="13:13" x14ac:dyDescent="0.3">
      <c r="M533" s="3"/>
    </row>
    <row r="534" spans="13:13" x14ac:dyDescent="0.3">
      <c r="M534" s="3"/>
    </row>
    <row r="535" spans="13:13" x14ac:dyDescent="0.3">
      <c r="M535" s="3"/>
    </row>
    <row r="536" spans="13:13" x14ac:dyDescent="0.3">
      <c r="M536" s="3"/>
    </row>
    <row r="537" spans="13:13" x14ac:dyDescent="0.3">
      <c r="M537" s="3"/>
    </row>
    <row r="538" spans="13:13" x14ac:dyDescent="0.3">
      <c r="M538" s="3"/>
    </row>
    <row r="539" spans="13:13" x14ac:dyDescent="0.3">
      <c r="M539" s="3"/>
    </row>
    <row r="540" spans="13:13" x14ac:dyDescent="0.3">
      <c r="M540" s="3"/>
    </row>
    <row r="541" spans="13:13" x14ac:dyDescent="0.3">
      <c r="M541" s="3"/>
    </row>
    <row r="542" spans="13:13" x14ac:dyDescent="0.3">
      <c r="M542" s="3"/>
    </row>
    <row r="543" spans="13:13" x14ac:dyDescent="0.3">
      <c r="M543" s="3"/>
    </row>
    <row r="544" spans="13:13" x14ac:dyDescent="0.3">
      <c r="M544" s="3"/>
    </row>
    <row r="545" spans="13:13" x14ac:dyDescent="0.3">
      <c r="M545" s="3"/>
    </row>
    <row r="546" spans="13:13" x14ac:dyDescent="0.3">
      <c r="M546" s="3"/>
    </row>
    <row r="547" spans="13:13" x14ac:dyDescent="0.3">
      <c r="M547" s="3"/>
    </row>
    <row r="548" spans="13:13" x14ac:dyDescent="0.3">
      <c r="M548" s="3"/>
    </row>
    <row r="549" spans="13:13" x14ac:dyDescent="0.3">
      <c r="M549" s="3"/>
    </row>
    <row r="550" spans="13:13" x14ac:dyDescent="0.3">
      <c r="M550" s="3"/>
    </row>
    <row r="551" spans="13:13" x14ac:dyDescent="0.3">
      <c r="M551" s="3"/>
    </row>
    <row r="552" spans="13:13" x14ac:dyDescent="0.3">
      <c r="M552" s="3"/>
    </row>
    <row r="553" spans="13:13" x14ac:dyDescent="0.3">
      <c r="M553" s="3"/>
    </row>
    <row r="554" spans="13:13" x14ac:dyDescent="0.3">
      <c r="M554" s="3"/>
    </row>
    <row r="555" spans="13:13" x14ac:dyDescent="0.3">
      <c r="M555" s="3"/>
    </row>
    <row r="556" spans="13:13" x14ac:dyDescent="0.3">
      <c r="M556" s="3"/>
    </row>
    <row r="557" spans="13:13" x14ac:dyDescent="0.3">
      <c r="M557" s="3"/>
    </row>
    <row r="558" spans="13:13" x14ac:dyDescent="0.3">
      <c r="M558" s="3"/>
    </row>
    <row r="559" spans="13:13" x14ac:dyDescent="0.3">
      <c r="M559" s="3"/>
    </row>
    <row r="560" spans="13:13" x14ac:dyDescent="0.3">
      <c r="M560" s="3"/>
    </row>
    <row r="561" spans="13:13" x14ac:dyDescent="0.3">
      <c r="M561" s="3"/>
    </row>
    <row r="562" spans="13:13" x14ac:dyDescent="0.3">
      <c r="M562" s="3"/>
    </row>
    <row r="563" spans="13:13" x14ac:dyDescent="0.3">
      <c r="M563" s="3"/>
    </row>
    <row r="564" spans="13:13" x14ac:dyDescent="0.3">
      <c r="M564" s="3"/>
    </row>
    <row r="565" spans="13:13" x14ac:dyDescent="0.3">
      <c r="M565" s="3"/>
    </row>
    <row r="566" spans="13:13" x14ac:dyDescent="0.3">
      <c r="M566" s="3"/>
    </row>
    <row r="567" spans="13:13" x14ac:dyDescent="0.3">
      <c r="M567" s="3"/>
    </row>
    <row r="568" spans="13:13" x14ac:dyDescent="0.3">
      <c r="M568" s="3"/>
    </row>
    <row r="569" spans="13:13" x14ac:dyDescent="0.3">
      <c r="M569" s="3"/>
    </row>
    <row r="570" spans="13:13" x14ac:dyDescent="0.3">
      <c r="M570" s="3"/>
    </row>
    <row r="571" spans="13:13" x14ac:dyDescent="0.3">
      <c r="M571" s="3"/>
    </row>
    <row r="572" spans="13:13" x14ac:dyDescent="0.3">
      <c r="M572" s="3"/>
    </row>
    <row r="573" spans="13:13" x14ac:dyDescent="0.3">
      <c r="M573" s="3"/>
    </row>
    <row r="574" spans="13:13" x14ac:dyDescent="0.3">
      <c r="M574" s="3"/>
    </row>
    <row r="575" spans="13:13" x14ac:dyDescent="0.3">
      <c r="M575" s="3"/>
    </row>
    <row r="576" spans="13:13" x14ac:dyDescent="0.3">
      <c r="M576" s="3"/>
    </row>
    <row r="577" spans="13:13" x14ac:dyDescent="0.3">
      <c r="M577" s="3"/>
    </row>
    <row r="578" spans="13:13" x14ac:dyDescent="0.3">
      <c r="M578" s="3"/>
    </row>
    <row r="579" spans="13:13" x14ac:dyDescent="0.3">
      <c r="M579" s="3"/>
    </row>
    <row r="580" spans="13:13" x14ac:dyDescent="0.3">
      <c r="M580" s="3"/>
    </row>
    <row r="581" spans="13:13" x14ac:dyDescent="0.3">
      <c r="M581" s="3"/>
    </row>
    <row r="582" spans="13:13" x14ac:dyDescent="0.3">
      <c r="M582" s="3"/>
    </row>
    <row r="583" spans="13:13" x14ac:dyDescent="0.3">
      <c r="M583" s="3"/>
    </row>
    <row r="584" spans="13:13" x14ac:dyDescent="0.3">
      <c r="M584" s="3"/>
    </row>
    <row r="585" spans="13:13" x14ac:dyDescent="0.3">
      <c r="M585" s="3"/>
    </row>
    <row r="586" spans="13:13" x14ac:dyDescent="0.3">
      <c r="M586" s="3"/>
    </row>
    <row r="587" spans="13:13" x14ac:dyDescent="0.3">
      <c r="M587" s="3"/>
    </row>
    <row r="588" spans="13:13" x14ac:dyDescent="0.3">
      <c r="M588" s="3"/>
    </row>
    <row r="589" spans="13:13" x14ac:dyDescent="0.3">
      <c r="M589" s="3"/>
    </row>
    <row r="590" spans="13:13" x14ac:dyDescent="0.3">
      <c r="M590" s="3"/>
    </row>
    <row r="591" spans="13:13" x14ac:dyDescent="0.3">
      <c r="M591" s="3"/>
    </row>
    <row r="592" spans="13:13" x14ac:dyDescent="0.3">
      <c r="M592" s="3"/>
    </row>
    <row r="593" spans="13:13" x14ac:dyDescent="0.3">
      <c r="M593" s="3"/>
    </row>
    <row r="594" spans="13:13" x14ac:dyDescent="0.3">
      <c r="M594" s="3"/>
    </row>
    <row r="595" spans="13:13" x14ac:dyDescent="0.3">
      <c r="M595" s="3"/>
    </row>
    <row r="596" spans="13:13" x14ac:dyDescent="0.3">
      <c r="M596" s="3"/>
    </row>
    <row r="597" spans="13:13" x14ac:dyDescent="0.3">
      <c r="M597" s="3"/>
    </row>
    <row r="598" spans="13:13" x14ac:dyDescent="0.3">
      <c r="M598" s="3"/>
    </row>
    <row r="599" spans="13:13" x14ac:dyDescent="0.3">
      <c r="M599" s="3"/>
    </row>
    <row r="600" spans="13:13" x14ac:dyDescent="0.3">
      <c r="M600" s="3"/>
    </row>
    <row r="601" spans="13:13" x14ac:dyDescent="0.3">
      <c r="M601" s="3"/>
    </row>
    <row r="602" spans="13:13" x14ac:dyDescent="0.3">
      <c r="M602" s="3"/>
    </row>
    <row r="603" spans="13:13" x14ac:dyDescent="0.3">
      <c r="M603" s="3"/>
    </row>
    <row r="604" spans="13:13" x14ac:dyDescent="0.3">
      <c r="M604" s="3"/>
    </row>
    <row r="605" spans="13:13" x14ac:dyDescent="0.3">
      <c r="M605" s="3"/>
    </row>
    <row r="606" spans="13:13" x14ac:dyDescent="0.3">
      <c r="M606" s="3"/>
    </row>
    <row r="607" spans="13:13" x14ac:dyDescent="0.3">
      <c r="M607" s="3"/>
    </row>
    <row r="608" spans="13:13" x14ac:dyDescent="0.3">
      <c r="M608" s="3"/>
    </row>
    <row r="609" spans="13:13" x14ac:dyDescent="0.3">
      <c r="M609" s="3"/>
    </row>
    <row r="610" spans="13:13" x14ac:dyDescent="0.3">
      <c r="M610" s="3"/>
    </row>
    <row r="611" spans="13:13" x14ac:dyDescent="0.3">
      <c r="M611" s="3"/>
    </row>
    <row r="612" spans="13:13" x14ac:dyDescent="0.3">
      <c r="M612" s="3"/>
    </row>
    <row r="613" spans="13:13" x14ac:dyDescent="0.3">
      <c r="M613" s="3"/>
    </row>
    <row r="614" spans="13:13" x14ac:dyDescent="0.3">
      <c r="M614" s="3"/>
    </row>
    <row r="615" spans="13:13" x14ac:dyDescent="0.3">
      <c r="M615" s="3"/>
    </row>
    <row r="616" spans="13:13" x14ac:dyDescent="0.3">
      <c r="M616" s="3"/>
    </row>
    <row r="617" spans="13:13" x14ac:dyDescent="0.3">
      <c r="M617" s="3"/>
    </row>
    <row r="618" spans="13:13" x14ac:dyDescent="0.3">
      <c r="M618" s="3"/>
    </row>
    <row r="619" spans="13:13" x14ac:dyDescent="0.3">
      <c r="M619" s="3"/>
    </row>
    <row r="620" spans="13:13" x14ac:dyDescent="0.3">
      <c r="M620" s="3"/>
    </row>
    <row r="621" spans="13:13" x14ac:dyDescent="0.3">
      <c r="M621" s="3"/>
    </row>
    <row r="622" spans="13:13" x14ac:dyDescent="0.3">
      <c r="M622" s="3"/>
    </row>
    <row r="623" spans="13:13" x14ac:dyDescent="0.3">
      <c r="M623" s="3"/>
    </row>
    <row r="624" spans="13:13" x14ac:dyDescent="0.3">
      <c r="M624" s="3"/>
    </row>
    <row r="625" spans="13:13" x14ac:dyDescent="0.3">
      <c r="M625" s="3"/>
    </row>
    <row r="626" spans="13:13" x14ac:dyDescent="0.3">
      <c r="M626" s="3"/>
    </row>
    <row r="627" spans="13:13" x14ac:dyDescent="0.3">
      <c r="M627" s="3"/>
    </row>
    <row r="628" spans="13:13" x14ac:dyDescent="0.3">
      <c r="M628" s="3"/>
    </row>
    <row r="629" spans="13:13" x14ac:dyDescent="0.3">
      <c r="M629" s="3"/>
    </row>
    <row r="630" spans="13:13" x14ac:dyDescent="0.3">
      <c r="M630" s="3"/>
    </row>
    <row r="631" spans="13:13" x14ac:dyDescent="0.3">
      <c r="M631" s="3"/>
    </row>
    <row r="632" spans="13:13" x14ac:dyDescent="0.3">
      <c r="M632" s="3"/>
    </row>
    <row r="633" spans="13:13" x14ac:dyDescent="0.3">
      <c r="M633" s="3"/>
    </row>
    <row r="634" spans="13:13" x14ac:dyDescent="0.3">
      <c r="M634" s="3"/>
    </row>
    <row r="635" spans="13:13" x14ac:dyDescent="0.3">
      <c r="M635" s="3"/>
    </row>
    <row r="636" spans="13:13" x14ac:dyDescent="0.3">
      <c r="M636" s="3"/>
    </row>
    <row r="637" spans="13:13" x14ac:dyDescent="0.3">
      <c r="M637" s="3"/>
    </row>
    <row r="638" spans="13:13" x14ac:dyDescent="0.3">
      <c r="M638" s="3"/>
    </row>
    <row r="639" spans="13:13" x14ac:dyDescent="0.3">
      <c r="M639" s="3"/>
    </row>
    <row r="640" spans="13:13" x14ac:dyDescent="0.3">
      <c r="M640" s="3"/>
    </row>
    <row r="641" spans="13:13" x14ac:dyDescent="0.3">
      <c r="M641" s="3"/>
    </row>
    <row r="642" spans="13:13" x14ac:dyDescent="0.3">
      <c r="M642" s="3"/>
    </row>
    <row r="643" spans="13:13" x14ac:dyDescent="0.3">
      <c r="M643" s="3"/>
    </row>
    <row r="644" spans="13:13" x14ac:dyDescent="0.3">
      <c r="M644" s="3"/>
    </row>
    <row r="645" spans="13:13" x14ac:dyDescent="0.3">
      <c r="M645" s="3"/>
    </row>
    <row r="646" spans="13:13" x14ac:dyDescent="0.3">
      <c r="M646" s="3"/>
    </row>
    <row r="647" spans="13:13" x14ac:dyDescent="0.3">
      <c r="M647" s="3"/>
    </row>
    <row r="648" spans="13:13" x14ac:dyDescent="0.3">
      <c r="M648" s="3"/>
    </row>
    <row r="649" spans="13:13" x14ac:dyDescent="0.3">
      <c r="M649" s="3"/>
    </row>
    <row r="650" spans="13:13" x14ac:dyDescent="0.3">
      <c r="M650" s="3"/>
    </row>
    <row r="651" spans="13:13" x14ac:dyDescent="0.3">
      <c r="M651" s="3"/>
    </row>
    <row r="652" spans="13:13" x14ac:dyDescent="0.3">
      <c r="M652" s="3"/>
    </row>
    <row r="653" spans="13:13" x14ac:dyDescent="0.3">
      <c r="M653" s="3"/>
    </row>
    <row r="654" spans="13:13" x14ac:dyDescent="0.3">
      <c r="M654" s="3"/>
    </row>
    <row r="655" spans="13:13" x14ac:dyDescent="0.3">
      <c r="M655" s="3"/>
    </row>
    <row r="656" spans="13:13" x14ac:dyDescent="0.3">
      <c r="M656" s="3"/>
    </row>
    <row r="657" spans="13:13" x14ac:dyDescent="0.3">
      <c r="M657" s="3"/>
    </row>
    <row r="658" spans="13:13" x14ac:dyDescent="0.3">
      <c r="M658" s="3"/>
    </row>
    <row r="659" spans="13:13" x14ac:dyDescent="0.3">
      <c r="M659" s="3"/>
    </row>
    <row r="660" spans="13:13" x14ac:dyDescent="0.3">
      <c r="M660" s="3"/>
    </row>
    <row r="661" spans="13:13" x14ac:dyDescent="0.3">
      <c r="M661" s="3"/>
    </row>
    <row r="662" spans="13:13" x14ac:dyDescent="0.3">
      <c r="M662" s="3"/>
    </row>
    <row r="663" spans="13:13" x14ac:dyDescent="0.3">
      <c r="M663" s="3"/>
    </row>
    <row r="664" spans="13:13" x14ac:dyDescent="0.3">
      <c r="M664" s="3"/>
    </row>
    <row r="665" spans="13:13" x14ac:dyDescent="0.3">
      <c r="M665" s="3"/>
    </row>
    <row r="666" spans="13:13" x14ac:dyDescent="0.3">
      <c r="M666" s="3"/>
    </row>
    <row r="667" spans="13:13" x14ac:dyDescent="0.3">
      <c r="M667" s="3"/>
    </row>
    <row r="668" spans="13:13" x14ac:dyDescent="0.3">
      <c r="M668" s="3"/>
    </row>
    <row r="669" spans="13:13" x14ac:dyDescent="0.3">
      <c r="M669" s="3"/>
    </row>
    <row r="670" spans="13:13" x14ac:dyDescent="0.3">
      <c r="M670" s="3"/>
    </row>
    <row r="671" spans="13:13" x14ac:dyDescent="0.3">
      <c r="M671" s="3"/>
    </row>
    <row r="672" spans="13:13" x14ac:dyDescent="0.3">
      <c r="M672" s="3"/>
    </row>
    <row r="673" spans="13:13" x14ac:dyDescent="0.3">
      <c r="M673" s="3"/>
    </row>
    <row r="674" spans="13:13" x14ac:dyDescent="0.3">
      <c r="M674" s="3"/>
    </row>
    <row r="675" spans="13:13" x14ac:dyDescent="0.3">
      <c r="M675" s="3"/>
    </row>
    <row r="676" spans="13:13" x14ac:dyDescent="0.3">
      <c r="M676" s="3"/>
    </row>
    <row r="677" spans="13:13" x14ac:dyDescent="0.3">
      <c r="M677" s="3"/>
    </row>
    <row r="678" spans="13:13" x14ac:dyDescent="0.3">
      <c r="M678" s="3"/>
    </row>
    <row r="679" spans="13:13" x14ac:dyDescent="0.3">
      <c r="M679" s="3"/>
    </row>
    <row r="680" spans="13:13" x14ac:dyDescent="0.3">
      <c r="M680" s="3"/>
    </row>
    <row r="681" spans="13:13" x14ac:dyDescent="0.3">
      <c r="M681" s="3"/>
    </row>
    <row r="682" spans="13:13" x14ac:dyDescent="0.3">
      <c r="M682" s="3"/>
    </row>
    <row r="683" spans="13:13" x14ac:dyDescent="0.3">
      <c r="M683" s="3"/>
    </row>
    <row r="684" spans="13:13" x14ac:dyDescent="0.3">
      <c r="M684" s="3"/>
    </row>
    <row r="685" spans="13:13" x14ac:dyDescent="0.3">
      <c r="M685" s="3"/>
    </row>
    <row r="686" spans="13:13" x14ac:dyDescent="0.3">
      <c r="M686" s="3"/>
    </row>
    <row r="687" spans="13:13" x14ac:dyDescent="0.3">
      <c r="M687" s="3"/>
    </row>
    <row r="688" spans="13:13" x14ac:dyDescent="0.3">
      <c r="M688" s="3"/>
    </row>
    <row r="689" spans="13:13" x14ac:dyDescent="0.3">
      <c r="M689" s="3"/>
    </row>
    <row r="690" spans="13:13" x14ac:dyDescent="0.3">
      <c r="M690" s="3"/>
    </row>
    <row r="691" spans="13:13" x14ac:dyDescent="0.3">
      <c r="M691" s="3"/>
    </row>
    <row r="692" spans="13:13" x14ac:dyDescent="0.3">
      <c r="M692" s="3"/>
    </row>
    <row r="693" spans="13:13" x14ac:dyDescent="0.3">
      <c r="M693" s="3"/>
    </row>
    <row r="694" spans="13:13" x14ac:dyDescent="0.3">
      <c r="M694" s="3"/>
    </row>
    <row r="695" spans="13:13" x14ac:dyDescent="0.3">
      <c r="M695" s="3"/>
    </row>
    <row r="696" spans="13:13" x14ac:dyDescent="0.3">
      <c r="M696" s="3"/>
    </row>
    <row r="697" spans="13:13" x14ac:dyDescent="0.3">
      <c r="M697" s="3"/>
    </row>
    <row r="698" spans="13:13" x14ac:dyDescent="0.3">
      <c r="M698" s="3"/>
    </row>
    <row r="699" spans="13:13" x14ac:dyDescent="0.3">
      <c r="M699" s="3"/>
    </row>
    <row r="700" spans="13:13" x14ac:dyDescent="0.3">
      <c r="M700" s="3"/>
    </row>
    <row r="701" spans="13:13" x14ac:dyDescent="0.3">
      <c r="M701" s="3"/>
    </row>
    <row r="702" spans="13:13" x14ac:dyDescent="0.3">
      <c r="M702" s="3"/>
    </row>
  </sheetData>
  <mergeCells count="209">
    <mergeCell ref="L11:L13"/>
    <mergeCell ref="M11:M13"/>
    <mergeCell ref="A15:I15"/>
    <mergeCell ref="A16:B16"/>
    <mergeCell ref="C16:I16"/>
    <mergeCell ref="A17:B17"/>
    <mergeCell ref="C17:I17"/>
    <mergeCell ref="C1:K4"/>
    <mergeCell ref="C6:K6"/>
    <mergeCell ref="A7:B7"/>
    <mergeCell ref="B8:D8"/>
    <mergeCell ref="B9:D9"/>
    <mergeCell ref="A11:A13"/>
    <mergeCell ref="B11:K13"/>
    <mergeCell ref="A21:B21"/>
    <mergeCell ref="C21:I21"/>
    <mergeCell ref="A22:B22"/>
    <mergeCell ref="C22:I22"/>
    <mergeCell ref="A23:B23"/>
    <mergeCell ref="C23:I23"/>
    <mergeCell ref="A18:B18"/>
    <mergeCell ref="C18:I18"/>
    <mergeCell ref="A19:B19"/>
    <mergeCell ref="C19:I19"/>
    <mergeCell ref="A20:B20"/>
    <mergeCell ref="C20:I20"/>
    <mergeCell ref="A27:B27"/>
    <mergeCell ref="C27:I27"/>
    <mergeCell ref="A28:B28"/>
    <mergeCell ref="C28:I28"/>
    <mergeCell ref="A29:B29"/>
    <mergeCell ref="C29:I29"/>
    <mergeCell ref="A24:B24"/>
    <mergeCell ref="C24:I24"/>
    <mergeCell ref="A25:B25"/>
    <mergeCell ref="C25:I25"/>
    <mergeCell ref="A26:B26"/>
    <mergeCell ref="C26:I26"/>
    <mergeCell ref="A33:B33"/>
    <mergeCell ref="C33:I33"/>
    <mergeCell ref="A34:B34"/>
    <mergeCell ref="C34:I34"/>
    <mergeCell ref="A35:B35"/>
    <mergeCell ref="C35:I35"/>
    <mergeCell ref="A30:B30"/>
    <mergeCell ref="C30:I30"/>
    <mergeCell ref="A31:B31"/>
    <mergeCell ref="C31:I31"/>
    <mergeCell ref="A32:B32"/>
    <mergeCell ref="C32:I32"/>
    <mergeCell ref="A40:B40"/>
    <mergeCell ref="C40:I40"/>
    <mergeCell ref="A41:B41"/>
    <mergeCell ref="C41:I41"/>
    <mergeCell ref="A42:B42"/>
    <mergeCell ref="C42:I42"/>
    <mergeCell ref="A36:I36"/>
    <mergeCell ref="A37:B37"/>
    <mergeCell ref="C37:I37"/>
    <mergeCell ref="A38:B38"/>
    <mergeCell ref="C38:I38"/>
    <mergeCell ref="A39:B39"/>
    <mergeCell ref="C39:I39"/>
    <mergeCell ref="B51:C51"/>
    <mergeCell ref="A53:A57"/>
    <mergeCell ref="B53:B57"/>
    <mergeCell ref="C53:E55"/>
    <mergeCell ref="F53:F57"/>
    <mergeCell ref="G53:G57"/>
    <mergeCell ref="H53:M54"/>
    <mergeCell ref="A43:B43"/>
    <mergeCell ref="C43:I43"/>
    <mergeCell ref="A44:B44"/>
    <mergeCell ref="C44:I44"/>
    <mergeCell ref="A45:B45"/>
    <mergeCell ref="C45:I45"/>
    <mergeCell ref="Y53:Y57"/>
    <mergeCell ref="Z53:Z57"/>
    <mergeCell ref="N54:S54"/>
    <mergeCell ref="T54:U54"/>
    <mergeCell ref="V54:V57"/>
    <mergeCell ref="W54:W57"/>
    <mergeCell ref="X54:X57"/>
    <mergeCell ref="T55:T57"/>
    <mergeCell ref="U55:U57"/>
    <mergeCell ref="N53:U53"/>
    <mergeCell ref="V53:X53"/>
    <mergeCell ref="N56:N57"/>
    <mergeCell ref="O56:O57"/>
    <mergeCell ref="P56:P57"/>
    <mergeCell ref="N55:P55"/>
    <mergeCell ref="Q55:Q57"/>
    <mergeCell ref="R55:R57"/>
    <mergeCell ref="S55:S57"/>
    <mergeCell ref="H55:H57"/>
    <mergeCell ref="I55:I57"/>
    <mergeCell ref="J55:J57"/>
    <mergeCell ref="K55:K57"/>
    <mergeCell ref="L55:L57"/>
    <mergeCell ref="M55:M57"/>
    <mergeCell ref="B84:F84"/>
    <mergeCell ref="B89:C89"/>
    <mergeCell ref="A91:A95"/>
    <mergeCell ref="B91:B95"/>
    <mergeCell ref="C91:E93"/>
    <mergeCell ref="F91:F95"/>
    <mergeCell ref="G91:G95"/>
    <mergeCell ref="H91:M92"/>
    <mergeCell ref="C56:C57"/>
    <mergeCell ref="D56:D57"/>
    <mergeCell ref="E56:E57"/>
    <mergeCell ref="V91:X91"/>
    <mergeCell ref="Y91:Y95"/>
    <mergeCell ref="Z91:Z95"/>
    <mergeCell ref="N92:S92"/>
    <mergeCell ref="T92:U92"/>
    <mergeCell ref="V92:V95"/>
    <mergeCell ref="W92:W95"/>
    <mergeCell ref="X92:X95"/>
    <mergeCell ref="N93:P93"/>
    <mergeCell ref="Q93:Q95"/>
    <mergeCell ref="N91:U91"/>
    <mergeCell ref="R93:R95"/>
    <mergeCell ref="S93:S95"/>
    <mergeCell ref="U93:U95"/>
    <mergeCell ref="C94:C95"/>
    <mergeCell ref="D94:D95"/>
    <mergeCell ref="E94:E95"/>
    <mergeCell ref="N94:N95"/>
    <mergeCell ref="O94:O95"/>
    <mergeCell ref="P94:P95"/>
    <mergeCell ref="H93:H95"/>
    <mergeCell ref="I93:I95"/>
    <mergeCell ref="J93:J95"/>
    <mergeCell ref="K93:K95"/>
    <mergeCell ref="L93:L95"/>
    <mergeCell ref="M93:M95"/>
    <mergeCell ref="B138:F138"/>
    <mergeCell ref="B143:C143"/>
    <mergeCell ref="A145:A149"/>
    <mergeCell ref="B145:B149"/>
    <mergeCell ref="C145:E147"/>
    <mergeCell ref="F145:F149"/>
    <mergeCell ref="G145:G149"/>
    <mergeCell ref="H145:M146"/>
    <mergeCell ref="T93:T95"/>
    <mergeCell ref="V145:X145"/>
    <mergeCell ref="Y145:Y149"/>
    <mergeCell ref="Z145:Z149"/>
    <mergeCell ref="N146:S146"/>
    <mergeCell ref="T146:U146"/>
    <mergeCell ref="V146:V149"/>
    <mergeCell ref="W146:W149"/>
    <mergeCell ref="X146:X149"/>
    <mergeCell ref="N147:P147"/>
    <mergeCell ref="Q147:Q149"/>
    <mergeCell ref="N145:U145"/>
    <mergeCell ref="R147:R149"/>
    <mergeCell ref="S147:S149"/>
    <mergeCell ref="U147:U149"/>
    <mergeCell ref="C148:C149"/>
    <mergeCell ref="D148:D149"/>
    <mergeCell ref="E148:E149"/>
    <mergeCell ref="N148:N149"/>
    <mergeCell ref="O148:O149"/>
    <mergeCell ref="P148:P149"/>
    <mergeCell ref="H147:H149"/>
    <mergeCell ref="I147:I149"/>
    <mergeCell ref="J147:J149"/>
    <mergeCell ref="K147:K149"/>
    <mergeCell ref="L147:L149"/>
    <mergeCell ref="M147:M149"/>
    <mergeCell ref="B208:F208"/>
    <mergeCell ref="B213:C213"/>
    <mergeCell ref="A215:A219"/>
    <mergeCell ref="B215:B219"/>
    <mergeCell ref="C215:E217"/>
    <mergeCell ref="F215:F219"/>
    <mergeCell ref="G215:G219"/>
    <mergeCell ref="H215:M216"/>
    <mergeCell ref="T147:T149"/>
    <mergeCell ref="R217:R219"/>
    <mergeCell ref="S217:S219"/>
    <mergeCell ref="H217:H219"/>
    <mergeCell ref="I217:I219"/>
    <mergeCell ref="J217:J219"/>
    <mergeCell ref="K217:K219"/>
    <mergeCell ref="L217:L219"/>
    <mergeCell ref="M217:M219"/>
    <mergeCell ref="Z215:Z219"/>
    <mergeCell ref="N216:S216"/>
    <mergeCell ref="T216:U216"/>
    <mergeCell ref="V216:V219"/>
    <mergeCell ref="W216:W219"/>
    <mergeCell ref="X216:X219"/>
    <mergeCell ref="T217:T219"/>
    <mergeCell ref="U217:U219"/>
    <mergeCell ref="N215:U215"/>
    <mergeCell ref="V215:X215"/>
    <mergeCell ref="Y215:Y219"/>
    <mergeCell ref="B221:F221"/>
    <mergeCell ref="C218:C219"/>
    <mergeCell ref="D218:D219"/>
    <mergeCell ref="E218:E219"/>
    <mergeCell ref="N218:N219"/>
    <mergeCell ref="O218:O219"/>
    <mergeCell ref="P218:P219"/>
    <mergeCell ref="N217:P217"/>
    <mergeCell ref="Q217:Q219"/>
  </mergeCells>
  <dataValidations count="14">
    <dataValidation type="list" errorStyle="information" allowBlank="1" showInputMessage="1" showErrorMessage="1" sqref="C58:C83 C96:C137 C150:C207 C220" xr:uid="{00DAE063-0154-4F8A-90B9-6279C516BF62}">
      <formula1>types</formula1>
      <formula2>0</formula2>
    </dataValidation>
    <dataValidation type="list" allowBlank="1" showInputMessage="1" showErrorMessage="1" sqref="D58:E83 V58:X83 D96:E137 V96:X137 D150:E207 V150:X207 D220:E220 V220:X220" xr:uid="{A4D5E4EB-D5A4-467B-9035-47627DDFBC67}">
      <formula1>CH</formula1>
      <formula2>0</formula2>
    </dataValidation>
    <dataValidation type="list" allowBlank="1" showInputMessage="1" showErrorMessage="1" sqref="A58:A83 A96:A137 A150:A207 A220" xr:uid="{200421DF-8C98-46F2-A350-D9BD7BECC884}">
      <formula1>semestre</formula1>
      <formula2>0</formula2>
    </dataValidation>
    <dataValidation type="list" allowBlank="1" showInputMessage="1" showErrorMessage="1" sqref="U84" xr:uid="{17DC7064-0796-4B6A-9FE2-1E126F53A543}">
      <formula1>"Intégrée,Ecrit,Oral,Ecrit ou Oral,Ecrit et Oral,Rapport et soutenance"</formula1>
      <formula2>0</formula2>
    </dataValidation>
    <dataValidation type="list" allowBlank="1" showInputMessage="1" showErrorMessage="1" sqref="Q84:R85 U85" xr:uid="{EC49AD6F-FD48-4B0B-AC29-BD4EE30A8298}">
      <formula1>"Ecrit,Oral,Ecrit ou Oral,Ecrit et Oral: Rapport et soutenance"</formula1>
      <formula2>0</formula2>
    </dataValidation>
    <dataValidation type="list" allowBlank="1" showInputMessage="1" showErrorMessage="1" sqref="V84:X85" xr:uid="{0250D170-A277-4C36-B39C-E20268486707}">
      <formula1>"O,N"</formula1>
      <formula2>0</formula2>
    </dataValidation>
    <dataValidation type="list" allowBlank="1" showInputMessage="1" showErrorMessage="1" sqref="C85" xr:uid="{BC4741A9-F732-48D4-B9A9-B89184A890A0}">
      <formula1>"Bloc,Itinéraire,UE,ECUE"</formula1>
      <formula2>0</formula2>
    </dataValidation>
    <dataValidation type="list" allowBlank="1" showInputMessage="1" showErrorMessage="1" sqref="C17:I17" xr:uid="{67A91A96-A5DA-431E-BD47-8183D3A93A9E}">
      <formula1>composante</formula1>
      <formula2>0</formula2>
    </dataValidation>
    <dataValidation type="list" allowBlank="1" showInputMessage="1" showErrorMessage="1" sqref="C16:I16" xr:uid="{0A3CF23B-E0AB-4BE8-A059-2AFAF208D7E2}">
      <formula1>facultés</formula1>
      <formula2>0</formula2>
    </dataValidation>
    <dataValidation type="list" allowBlank="1" showInputMessage="1" showErrorMessage="1" sqref="C31:I31" xr:uid="{0757D412-0C15-4DE6-9B68-9D30D494EB89}">
      <formula1>REP</formula1>
      <formula2>0</formula2>
    </dataValidation>
    <dataValidation type="list" allowBlank="1" showInputMessage="1" showErrorMessage="1" sqref="C35:I35" xr:uid="{F51C7056-7CAC-4129-987C-5D27633F14BC}">
      <formula1>CHX</formula1>
      <formula2>0</formula2>
    </dataValidation>
    <dataValidation type="list" allowBlank="1" showInputMessage="1" showErrorMessage="1" sqref="C27:I27" xr:uid="{507CC032-86F5-45AF-A1D8-7B04BF7E3677}">
      <formula1>régimes2</formula1>
      <formula2>0</formula2>
    </dataValidation>
    <dataValidation type="list" allowBlank="1" showInputMessage="1" showErrorMessage="1" sqref="C34:I34" xr:uid="{0874B53B-8C02-4C3D-9E59-F4DDC1919C43}">
      <formula1>type</formula1>
      <formula2>0</formula2>
    </dataValidation>
    <dataValidation type="list" allowBlank="1" showInputMessage="1" showErrorMessage="1" sqref="C28:I29" xr:uid="{2E461B32-2BAA-4E44-A495-CE51EE1738B7}">
      <formula1>ON</formula1>
      <formula2>0</formula2>
    </dataValidation>
  </dataValidations>
  <hyperlinks>
    <hyperlink ref="C19" r:id="rId1" xr:uid="{AC7D0F00-56CC-4173-8E8D-689C7150F35D}"/>
    <hyperlink ref="C21" r:id="rId2" xr:uid="{99D7ACB1-7CA7-4645-AA2A-40956727766D}"/>
    <hyperlink ref="C22" r:id="rId3" xr:uid="{6299EF8F-8EE3-4C50-B0BF-008BC052C4A6}"/>
    <hyperlink ref="B49" location="'4. Maquette'!A23" display="Semestre 1" xr:uid="{1D365BFC-D3E5-496E-AEA5-AEA32E590258}"/>
    <hyperlink ref="C49" location="'4. Maquette'!A134" display="Semestre 2" xr:uid="{42D0B87E-B376-4692-88E5-98046B8FEABD}"/>
    <hyperlink ref="D49" location="'4. Maquette'!A245" display="Semestre 3" xr:uid="{DDD80788-6CBE-4008-BAB7-9A1300BC594D}"/>
    <hyperlink ref="E49" location="'4. Maquette'!A356" display="Semestre 4" xr:uid="{728AEB9A-C20C-4B64-82D4-FF75A3F0908A}"/>
    <hyperlink ref="B87" location="'4. Maquette'!A23" display="Semestre 1" xr:uid="{76322D55-DB03-4EC0-9292-FCA47481C95B}"/>
    <hyperlink ref="C87" location="'4. Maquette'!A134" display="Semestre 2" xr:uid="{011B8364-4A50-4918-9C65-5E0C16E81FA4}"/>
    <hyperlink ref="D87" location="'4. Maquette'!A245" display="Semestre 3" xr:uid="{77F75452-71D0-4BE8-89DB-07C5EEDADC5F}"/>
    <hyperlink ref="E87" location="'4. Maquette'!A356" display="Semestre 4" xr:uid="{D27AA463-1F07-48E2-9425-4820E9EB3A23}"/>
    <hyperlink ref="B141" location="'4. Maquette'!A23" display="Semestre 1" xr:uid="{7B108EF6-20BA-4C64-BEFF-9438673B7C96}"/>
    <hyperlink ref="C141" location="'4. Maquette'!A134" display="Semestre 2" xr:uid="{19E6F292-F8FB-48A1-A2D1-76D3CA20E5F3}"/>
    <hyperlink ref="D141" location="'4. Maquette'!A245" display="Semestre 3" xr:uid="{4E9D8415-ADD7-4E0D-BBB5-D9C639DAEA08}"/>
    <hyperlink ref="E141" location="'4. Maquette'!A356" display="Semestre 4" xr:uid="{A0718037-37FC-4FD3-9671-BFDEE9422EE7}"/>
    <hyperlink ref="B211" location="'4. Maquette'!A23" display="Semestre 1" xr:uid="{DE8EE4C6-6B67-4EC3-82CF-9F7A53F5FED8}"/>
    <hyperlink ref="C211" location="'4. Maquette'!A134" display="Semestre 2" xr:uid="{F6A33BF8-8F85-47DD-BD19-DED71AAD4D50}"/>
    <hyperlink ref="D211" location="'4. Maquette'!A245" display="Semestre 3" xr:uid="{8B54B59C-F45F-4DE2-AD15-52DA3EBA4B9A}"/>
    <hyperlink ref="E211" location="'4. Maquette'!A356" display="Semestre 4" xr:uid="{BB6FBF32-429E-406E-9DB4-1291BC953660}"/>
  </hyperlinks>
  <pageMargins left="0.25" right="0.25" top="0.75" bottom="0.75" header="0.511811023622047" footer="0.511811023622047"/>
  <pageSetup paperSize="8" orientation="landscape" horizontalDpi="300" verticalDpi="30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2D03C-0E02-4C1A-99CD-603229AB8137}">
  <sheetPr>
    <tabColor theme="8" tint="0.79998168889431442"/>
    <pageSetUpPr fitToPage="1"/>
  </sheetPr>
  <dimension ref="A1:ALW166"/>
  <sheetViews>
    <sheetView showGridLines="0" topLeftCell="A67" zoomScale="115" zoomScaleNormal="115" workbookViewId="0">
      <selection activeCell="B84" sqref="B84"/>
    </sheetView>
  </sheetViews>
  <sheetFormatPr baseColWidth="10" defaultColWidth="8.69921875" defaultRowHeight="14.4" x14ac:dyDescent="0.3"/>
  <cols>
    <col min="1" max="1" width="12.8984375" style="1" customWidth="1"/>
    <col min="2" max="2" width="15.69921875" style="1" customWidth="1"/>
    <col min="3" max="5" width="11.19921875" style="1" customWidth="1"/>
    <col min="6" max="6" width="56.5" style="1" customWidth="1"/>
    <col min="7" max="7" width="8.19921875" style="1" customWidth="1"/>
    <col min="8" max="8" width="5.69921875" style="3" customWidth="1"/>
    <col min="9" max="9" width="4.5" style="3" customWidth="1"/>
    <col min="10" max="10" width="5.5" style="3" customWidth="1"/>
    <col min="11" max="11" width="4.296875" style="3" customWidth="1"/>
    <col min="12" max="12" width="13.19921875" style="3" customWidth="1"/>
    <col min="13" max="13" width="8.19921875" style="3" customWidth="1"/>
    <col min="14" max="16" width="5.69921875" style="1" customWidth="1"/>
    <col min="17" max="17" width="13.69921875" style="1" customWidth="1"/>
    <col min="18" max="24" width="11.19921875" style="1" customWidth="1"/>
    <col min="25" max="25" width="14.5" style="1" customWidth="1"/>
    <col min="26" max="26" width="36.5" style="1" customWidth="1"/>
    <col min="27" max="1011" width="11.19921875" style="1" customWidth="1"/>
  </cols>
  <sheetData>
    <row r="1" spans="1:13" ht="25.5" customHeight="1" x14ac:dyDescent="0.3">
      <c r="C1" s="314" t="s">
        <v>11</v>
      </c>
      <c r="D1" s="314"/>
      <c r="E1" s="314"/>
      <c r="F1" s="314"/>
      <c r="G1" s="314"/>
      <c r="H1" s="314"/>
      <c r="I1" s="314"/>
      <c r="J1" s="314"/>
      <c r="K1" s="314"/>
      <c r="L1" s="2"/>
    </row>
    <row r="2" spans="1:13" ht="25.8" x14ac:dyDescent="0.3">
      <c r="C2" s="314"/>
      <c r="D2" s="314"/>
      <c r="E2" s="314"/>
      <c r="F2" s="314"/>
      <c r="G2" s="314"/>
      <c r="H2" s="314"/>
      <c r="I2" s="314"/>
      <c r="J2" s="314"/>
      <c r="K2" s="314"/>
      <c r="L2" s="2"/>
    </row>
    <row r="3" spans="1:13" ht="12.75" customHeight="1" x14ac:dyDescent="0.3">
      <c r="C3" s="314"/>
      <c r="D3" s="314"/>
      <c r="E3" s="314"/>
      <c r="F3" s="314"/>
      <c r="G3" s="314"/>
      <c r="H3" s="314"/>
      <c r="I3" s="314"/>
      <c r="J3" s="314"/>
      <c r="K3" s="314"/>
      <c r="L3" s="2"/>
    </row>
    <row r="4" spans="1:13" ht="3" customHeight="1" x14ac:dyDescent="0.3">
      <c r="C4" s="314"/>
      <c r="D4" s="314"/>
      <c r="E4" s="314"/>
      <c r="F4" s="314"/>
      <c r="G4" s="314"/>
      <c r="H4" s="314"/>
      <c r="I4" s="314"/>
      <c r="J4" s="314"/>
      <c r="K4" s="314"/>
      <c r="L4" s="2"/>
    </row>
    <row r="6" spans="1:13" ht="45" customHeight="1" x14ac:dyDescent="0.3">
      <c r="C6" s="315" t="s">
        <v>0</v>
      </c>
      <c r="D6" s="315"/>
      <c r="E6" s="315"/>
      <c r="F6" s="315"/>
      <c r="G6" s="315"/>
      <c r="H6" s="315"/>
      <c r="I6" s="315"/>
      <c r="J6" s="315"/>
      <c r="K6" s="315"/>
      <c r="L6" s="127"/>
    </row>
    <row r="7" spans="1:13" x14ac:dyDescent="0.3">
      <c r="A7" s="316" t="s">
        <v>12</v>
      </c>
      <c r="B7" s="316"/>
    </row>
    <row r="8" spans="1:13" x14ac:dyDescent="0.3">
      <c r="A8" s="4" t="s">
        <v>13</v>
      </c>
      <c r="B8" s="317">
        <f>'[2]2. MCCC spécifiques'!$F$2</f>
        <v>0</v>
      </c>
      <c r="C8" s="317"/>
      <c r="D8" s="317"/>
      <c r="E8" s="5"/>
    </row>
    <row r="9" spans="1:13" x14ac:dyDescent="0.3">
      <c r="A9" s="4" t="s">
        <v>14</v>
      </c>
      <c r="B9" s="301"/>
      <c r="C9" s="301"/>
      <c r="D9" s="301"/>
      <c r="E9" s="5"/>
    </row>
    <row r="11" spans="1:13" ht="14.25" customHeight="1" x14ac:dyDescent="0.3">
      <c r="A11" s="318" t="s">
        <v>15</v>
      </c>
      <c r="B11" s="319" t="s">
        <v>16</v>
      </c>
      <c r="C11" s="319"/>
      <c r="D11" s="319"/>
      <c r="E11" s="319"/>
      <c r="F11" s="319"/>
      <c r="G11" s="319"/>
      <c r="H11" s="319"/>
      <c r="I11" s="319"/>
      <c r="J11" s="319"/>
      <c r="K11" s="319"/>
      <c r="L11" s="336" t="s">
        <v>17</v>
      </c>
      <c r="M11" s="311"/>
    </row>
    <row r="12" spans="1:13" ht="14.25" customHeight="1" x14ac:dyDescent="0.3">
      <c r="A12" s="318"/>
      <c r="B12" s="319"/>
      <c r="C12" s="319"/>
      <c r="D12" s="319"/>
      <c r="E12" s="319"/>
      <c r="F12" s="319"/>
      <c r="G12" s="319"/>
      <c r="H12" s="319"/>
      <c r="I12" s="319"/>
      <c r="J12" s="319"/>
      <c r="K12" s="319"/>
      <c r="L12" s="336"/>
      <c r="M12" s="311"/>
    </row>
    <row r="13" spans="1:13" ht="13.5" customHeight="1" x14ac:dyDescent="0.3">
      <c r="A13" s="318"/>
      <c r="B13" s="319"/>
      <c r="C13" s="319"/>
      <c r="D13" s="319"/>
      <c r="E13" s="319"/>
      <c r="F13" s="319"/>
      <c r="G13" s="319"/>
      <c r="H13" s="319"/>
      <c r="I13" s="319"/>
      <c r="J13" s="319"/>
      <c r="K13" s="319"/>
      <c r="L13" s="336"/>
      <c r="M13" s="311"/>
    </row>
    <row r="14" spans="1:13" ht="13.5" customHeight="1" x14ac:dyDescent="0.3">
      <c r="A14" s="7"/>
      <c r="B14" s="8"/>
      <c r="C14" s="8"/>
      <c r="D14" s="8"/>
      <c r="E14" s="8"/>
      <c r="F14" s="8"/>
      <c r="G14" s="8"/>
      <c r="H14" s="8"/>
      <c r="I14" s="8"/>
      <c r="J14" s="8"/>
      <c r="K14" s="8"/>
      <c r="L14" s="8"/>
      <c r="M14" s="6"/>
    </row>
    <row r="15" spans="1:13" ht="21" customHeight="1" x14ac:dyDescent="0.3">
      <c r="A15" s="312" t="s">
        <v>18</v>
      </c>
      <c r="B15" s="312"/>
      <c r="C15" s="312"/>
      <c r="D15" s="312"/>
      <c r="E15" s="312"/>
      <c r="F15" s="312"/>
      <c r="G15" s="312"/>
      <c r="H15" s="312"/>
      <c r="I15" s="312"/>
      <c r="J15" s="8"/>
      <c r="K15" s="8"/>
      <c r="L15" s="8"/>
      <c r="M15" s="6"/>
    </row>
    <row r="16" spans="1:13" ht="18" customHeight="1" x14ac:dyDescent="0.3">
      <c r="A16" s="307" t="s">
        <v>1</v>
      </c>
      <c r="B16" s="307"/>
      <c r="C16" s="313" t="s">
        <v>2</v>
      </c>
      <c r="D16" s="313"/>
      <c r="E16" s="313"/>
      <c r="F16" s="313"/>
      <c r="G16" s="313"/>
      <c r="H16" s="313"/>
      <c r="I16" s="313"/>
      <c r="J16" s="8"/>
      <c r="K16" s="8"/>
      <c r="L16" s="8"/>
      <c r="M16" s="6"/>
    </row>
    <row r="17" spans="1:13" ht="18" customHeight="1" x14ac:dyDescent="0.3">
      <c r="A17" s="307" t="s">
        <v>3</v>
      </c>
      <c r="B17" s="307"/>
      <c r="C17" s="308" t="s">
        <v>4</v>
      </c>
      <c r="D17" s="308"/>
      <c r="E17" s="308"/>
      <c r="F17" s="308"/>
      <c r="G17" s="308"/>
      <c r="H17" s="308"/>
      <c r="I17" s="308"/>
      <c r="J17" s="8"/>
      <c r="K17" s="8"/>
      <c r="L17" s="8"/>
      <c r="M17" s="6"/>
    </row>
    <row r="18" spans="1:13" ht="18" customHeight="1" x14ac:dyDescent="0.3">
      <c r="A18" s="307" t="s">
        <v>19</v>
      </c>
      <c r="B18" s="307"/>
      <c r="C18" s="308" t="s">
        <v>20</v>
      </c>
      <c r="D18" s="308"/>
      <c r="E18" s="308"/>
      <c r="F18" s="308"/>
      <c r="G18" s="308"/>
      <c r="H18" s="308"/>
      <c r="I18" s="308"/>
      <c r="J18" s="8"/>
      <c r="K18" s="8"/>
      <c r="L18" s="8"/>
      <c r="M18" s="6"/>
    </row>
    <row r="19" spans="1:13" ht="18" customHeight="1" x14ac:dyDescent="0.3">
      <c r="A19" s="307" t="s">
        <v>21</v>
      </c>
      <c r="B19" s="307"/>
      <c r="C19" s="308" t="s">
        <v>22</v>
      </c>
      <c r="D19" s="308"/>
      <c r="E19" s="308"/>
      <c r="F19" s="308"/>
      <c r="G19" s="308"/>
      <c r="H19" s="308"/>
      <c r="I19" s="308"/>
      <c r="J19" s="8"/>
      <c r="K19" s="8"/>
      <c r="L19" s="8"/>
      <c r="M19" s="6"/>
    </row>
    <row r="20" spans="1:13" ht="18" customHeight="1" x14ac:dyDescent="0.3">
      <c r="A20" s="307" t="s">
        <v>23</v>
      </c>
      <c r="B20" s="307"/>
      <c r="C20" s="338" t="s">
        <v>709</v>
      </c>
      <c r="D20" s="338"/>
      <c r="E20" s="338"/>
      <c r="F20" s="338"/>
      <c r="G20" s="338"/>
      <c r="H20" s="338"/>
      <c r="I20" s="338"/>
      <c r="J20" s="8"/>
      <c r="K20" s="8"/>
      <c r="L20" s="8"/>
      <c r="M20" s="6"/>
    </row>
    <row r="21" spans="1:13" ht="18" customHeight="1" x14ac:dyDescent="0.3">
      <c r="A21" s="307" t="s">
        <v>5</v>
      </c>
      <c r="B21" s="307"/>
      <c r="C21" s="308" t="s">
        <v>710</v>
      </c>
      <c r="D21" s="308"/>
      <c r="E21" s="308"/>
      <c r="F21" s="308"/>
      <c r="G21" s="308"/>
      <c r="H21" s="308"/>
      <c r="I21" s="308"/>
      <c r="J21" s="8"/>
      <c r="K21" s="8"/>
      <c r="L21" s="8"/>
      <c r="M21" s="6"/>
    </row>
    <row r="22" spans="1:13" ht="18" customHeight="1" x14ac:dyDescent="0.3">
      <c r="A22" s="307" t="s">
        <v>6</v>
      </c>
      <c r="B22" s="307"/>
      <c r="C22" s="308" t="s">
        <v>710</v>
      </c>
      <c r="D22" s="308"/>
      <c r="E22" s="308"/>
      <c r="F22" s="308"/>
      <c r="G22" s="308"/>
      <c r="H22" s="308"/>
      <c r="I22" s="308"/>
      <c r="J22" s="8"/>
      <c r="K22" s="8"/>
      <c r="L22" s="8"/>
      <c r="M22" s="6"/>
    </row>
    <row r="23" spans="1:13" ht="18" customHeight="1" x14ac:dyDescent="0.3">
      <c r="A23" s="307" t="s">
        <v>26</v>
      </c>
      <c r="B23" s="307"/>
      <c r="C23" s="308"/>
      <c r="D23" s="308"/>
      <c r="E23" s="308"/>
      <c r="F23" s="308"/>
      <c r="G23" s="308"/>
      <c r="H23" s="308"/>
      <c r="I23" s="308"/>
      <c r="J23" s="8"/>
      <c r="K23" s="8"/>
      <c r="L23" s="8"/>
      <c r="M23" s="6"/>
    </row>
    <row r="24" spans="1:13" ht="18" customHeight="1" x14ac:dyDescent="0.3">
      <c r="A24" s="307" t="s">
        <v>27</v>
      </c>
      <c r="B24" s="307"/>
      <c r="C24" s="308" t="s">
        <v>28</v>
      </c>
      <c r="D24" s="308"/>
      <c r="E24" s="308"/>
      <c r="F24" s="308"/>
      <c r="G24" s="308"/>
      <c r="H24" s="308"/>
      <c r="I24" s="308"/>
      <c r="J24" s="8"/>
      <c r="K24" s="8"/>
      <c r="L24" s="8"/>
      <c r="M24" s="6"/>
    </row>
    <row r="25" spans="1:13" ht="18" customHeight="1" x14ac:dyDescent="0.3">
      <c r="A25" s="307" t="s">
        <v>29</v>
      </c>
      <c r="B25" s="307"/>
      <c r="C25" s="308"/>
      <c r="D25" s="308"/>
      <c r="E25" s="308"/>
      <c r="F25" s="308"/>
      <c r="G25" s="308"/>
      <c r="H25" s="308"/>
      <c r="I25" s="308"/>
      <c r="J25" s="8"/>
      <c r="K25" s="8"/>
      <c r="L25" s="8"/>
      <c r="M25" s="6"/>
    </row>
    <row r="26" spans="1:13" ht="18" customHeight="1" x14ac:dyDescent="0.3">
      <c r="A26" s="307" t="s">
        <v>30</v>
      </c>
      <c r="B26" s="307"/>
      <c r="C26" s="308" t="s">
        <v>31</v>
      </c>
      <c r="D26" s="308"/>
      <c r="E26" s="308"/>
      <c r="F26" s="308"/>
      <c r="G26" s="308"/>
      <c r="H26" s="308"/>
      <c r="I26" s="308"/>
      <c r="J26" s="8"/>
      <c r="K26" s="8"/>
      <c r="L26" s="8"/>
      <c r="M26" s="6"/>
    </row>
    <row r="27" spans="1:13" ht="18" customHeight="1" x14ac:dyDescent="0.3">
      <c r="A27" s="307" t="s">
        <v>32</v>
      </c>
      <c r="B27" s="307"/>
      <c r="C27" s="310" t="s">
        <v>711</v>
      </c>
      <c r="D27" s="310"/>
      <c r="E27" s="310"/>
      <c r="F27" s="310"/>
      <c r="G27" s="310"/>
      <c r="H27" s="310"/>
      <c r="I27" s="310"/>
      <c r="J27" s="8"/>
      <c r="K27" s="8"/>
      <c r="L27" s="8"/>
      <c r="M27" s="6"/>
    </row>
    <row r="28" spans="1:13" ht="18" customHeight="1" x14ac:dyDescent="0.3">
      <c r="A28" s="307" t="s">
        <v>33</v>
      </c>
      <c r="B28" s="307"/>
      <c r="C28" s="308" t="s">
        <v>10</v>
      </c>
      <c r="D28" s="308"/>
      <c r="E28" s="308"/>
      <c r="F28" s="308"/>
      <c r="G28" s="308"/>
      <c r="H28" s="308"/>
      <c r="I28" s="308"/>
      <c r="J28" s="8"/>
      <c r="K28" s="8"/>
      <c r="L28" s="8"/>
      <c r="M28" s="6"/>
    </row>
    <row r="29" spans="1:13" ht="18" customHeight="1" x14ac:dyDescent="0.3">
      <c r="A29" s="307" t="s">
        <v>34</v>
      </c>
      <c r="B29" s="307"/>
      <c r="C29" s="308" t="s">
        <v>9</v>
      </c>
      <c r="D29" s="308"/>
      <c r="E29" s="308"/>
      <c r="F29" s="308"/>
      <c r="G29" s="308"/>
      <c r="H29" s="308"/>
      <c r="I29" s="308"/>
      <c r="J29" s="8"/>
      <c r="K29" s="8"/>
      <c r="L29" s="8"/>
      <c r="M29" s="6"/>
    </row>
    <row r="30" spans="1:13" ht="18.75" customHeight="1" x14ac:dyDescent="0.3">
      <c r="A30" s="307" t="s">
        <v>35</v>
      </c>
      <c r="B30" s="307"/>
      <c r="C30" s="308"/>
      <c r="D30" s="308"/>
      <c r="E30" s="308"/>
      <c r="F30" s="308"/>
      <c r="G30" s="308"/>
      <c r="H30" s="308"/>
      <c r="I30" s="308"/>
      <c r="J30" s="8"/>
      <c r="K30" s="8"/>
      <c r="L30" s="8"/>
      <c r="M30" s="6"/>
    </row>
    <row r="31" spans="1:13" ht="18" customHeight="1" x14ac:dyDescent="0.3">
      <c r="A31" s="307" t="s">
        <v>36</v>
      </c>
      <c r="B31" s="307"/>
      <c r="C31" s="308" t="s">
        <v>9</v>
      </c>
      <c r="D31" s="308"/>
      <c r="E31" s="308"/>
      <c r="F31" s="308"/>
      <c r="G31" s="308"/>
      <c r="H31" s="308"/>
      <c r="I31" s="308"/>
      <c r="J31" s="8"/>
      <c r="K31" s="8"/>
      <c r="L31" s="8"/>
      <c r="M31" s="6"/>
    </row>
    <row r="32" spans="1:13" ht="18" customHeight="1" x14ac:dyDescent="0.3">
      <c r="A32" s="307" t="s">
        <v>37</v>
      </c>
      <c r="B32" s="307"/>
      <c r="C32" s="308"/>
      <c r="D32" s="308"/>
      <c r="E32" s="308"/>
      <c r="F32" s="308"/>
      <c r="G32" s="308"/>
      <c r="H32" s="308"/>
      <c r="I32" s="308"/>
      <c r="J32" s="8"/>
      <c r="K32" s="8"/>
      <c r="L32" s="8"/>
      <c r="M32" s="6"/>
    </row>
    <row r="33" spans="1:13" ht="33" customHeight="1" x14ac:dyDescent="0.3">
      <c r="A33" s="305" t="s">
        <v>38</v>
      </c>
      <c r="B33" s="305"/>
      <c r="C33" s="308" t="s">
        <v>9</v>
      </c>
      <c r="D33" s="308"/>
      <c r="E33" s="308"/>
      <c r="F33" s="308"/>
      <c r="G33" s="308"/>
      <c r="H33" s="308"/>
      <c r="I33" s="308"/>
      <c r="J33" s="8"/>
      <c r="K33" s="8"/>
      <c r="L33" s="8"/>
      <c r="M33" s="6"/>
    </row>
    <row r="34" spans="1:13" ht="18" customHeight="1" x14ac:dyDescent="0.3">
      <c r="A34" s="307" t="s">
        <v>40</v>
      </c>
      <c r="B34" s="307"/>
      <c r="C34" s="308" t="s">
        <v>41</v>
      </c>
      <c r="D34" s="308"/>
      <c r="E34" s="308"/>
      <c r="F34" s="308"/>
      <c r="G34" s="308"/>
      <c r="H34" s="308"/>
      <c r="I34" s="308"/>
      <c r="J34" s="8"/>
      <c r="K34" s="8"/>
      <c r="L34" s="8"/>
      <c r="M34" s="6"/>
    </row>
    <row r="35" spans="1:13" ht="18" customHeight="1" x14ac:dyDescent="0.3">
      <c r="A35" s="307" t="s">
        <v>42</v>
      </c>
      <c r="B35" s="307"/>
      <c r="C35" s="308" t="s">
        <v>9</v>
      </c>
      <c r="D35" s="308"/>
      <c r="E35" s="308"/>
      <c r="F35" s="308"/>
      <c r="G35" s="308"/>
      <c r="H35" s="308"/>
      <c r="I35" s="308"/>
      <c r="J35" s="8"/>
      <c r="K35" s="8"/>
      <c r="L35" s="8"/>
      <c r="M35" s="6"/>
    </row>
    <row r="36" spans="1:13" ht="17.25" customHeight="1" x14ac:dyDescent="0.4">
      <c r="A36" s="302" t="s">
        <v>43</v>
      </c>
      <c r="B36" s="302"/>
      <c r="C36" s="302"/>
      <c r="D36" s="302"/>
      <c r="E36" s="302"/>
      <c r="F36" s="302"/>
      <c r="G36" s="302"/>
      <c r="H36" s="302"/>
      <c r="I36" s="302"/>
      <c r="J36" s="8"/>
      <c r="K36" s="8"/>
      <c r="L36" s="8"/>
      <c r="M36" s="6"/>
    </row>
    <row r="37" spans="1:13" ht="18" customHeight="1" x14ac:dyDescent="0.4">
      <c r="A37" s="300" t="s">
        <v>44</v>
      </c>
      <c r="B37" s="300"/>
      <c r="C37" s="303"/>
      <c r="D37" s="303"/>
      <c r="E37" s="303"/>
      <c r="F37" s="303"/>
      <c r="G37" s="303"/>
      <c r="H37" s="303"/>
      <c r="I37" s="303"/>
      <c r="J37" s="8"/>
      <c r="K37" s="8"/>
      <c r="L37" s="8"/>
      <c r="M37" s="6"/>
    </row>
    <row r="38" spans="1:13" ht="18" customHeight="1" x14ac:dyDescent="0.3">
      <c r="A38" s="300" t="s">
        <v>45</v>
      </c>
      <c r="B38" s="300"/>
      <c r="C38" s="304">
        <v>36</v>
      </c>
      <c r="D38" s="304"/>
      <c r="E38" s="304"/>
      <c r="F38" s="304"/>
      <c r="G38" s="304"/>
      <c r="H38" s="304"/>
      <c r="I38" s="304"/>
      <c r="J38" s="8"/>
      <c r="K38" s="8"/>
      <c r="L38" s="8"/>
      <c r="M38" s="6"/>
    </row>
    <row r="39" spans="1:13" ht="18" customHeight="1" x14ac:dyDescent="0.3">
      <c r="A39" s="300" t="s">
        <v>46</v>
      </c>
      <c r="B39" s="300"/>
      <c r="C39" s="301"/>
      <c r="D39" s="301"/>
      <c r="E39" s="301"/>
      <c r="F39" s="301"/>
      <c r="G39" s="301"/>
      <c r="H39" s="301"/>
      <c r="I39" s="301"/>
      <c r="J39" s="8"/>
      <c r="K39" s="8"/>
      <c r="L39" s="8"/>
      <c r="M39" s="6"/>
    </row>
    <row r="40" spans="1:13" ht="18" customHeight="1" x14ac:dyDescent="0.3">
      <c r="A40" s="300" t="s">
        <v>47</v>
      </c>
      <c r="B40" s="300"/>
      <c r="C40" s="301"/>
      <c r="D40" s="301"/>
      <c r="E40" s="301"/>
      <c r="F40" s="301"/>
      <c r="G40" s="301"/>
      <c r="H40" s="301"/>
      <c r="I40" s="301"/>
      <c r="J40" s="8"/>
      <c r="K40" s="8"/>
      <c r="L40" s="8"/>
      <c r="M40" s="6"/>
    </row>
    <row r="41" spans="1:13" ht="18" customHeight="1" x14ac:dyDescent="0.3">
      <c r="A41" s="300" t="s">
        <v>48</v>
      </c>
      <c r="B41" s="300"/>
      <c r="C41" s="301">
        <v>24</v>
      </c>
      <c r="D41" s="301"/>
      <c r="E41" s="301"/>
      <c r="F41" s="301"/>
      <c r="G41" s="301"/>
      <c r="H41" s="301"/>
      <c r="I41" s="301"/>
      <c r="J41" s="8"/>
      <c r="K41" s="8"/>
      <c r="L41" s="8"/>
      <c r="M41" s="6"/>
    </row>
    <row r="42" spans="1:13" ht="18" customHeight="1" x14ac:dyDescent="0.3">
      <c r="A42" s="300" t="s">
        <v>49</v>
      </c>
      <c r="B42" s="300"/>
      <c r="C42" s="301">
        <v>36</v>
      </c>
      <c r="D42" s="301"/>
      <c r="E42" s="301"/>
      <c r="F42" s="301"/>
      <c r="G42" s="301"/>
      <c r="H42" s="301"/>
      <c r="I42" s="301"/>
      <c r="J42" s="8"/>
      <c r="K42" s="8"/>
      <c r="L42" s="8"/>
      <c r="M42" s="6"/>
    </row>
    <row r="43" spans="1:13" ht="18" customHeight="1" x14ac:dyDescent="0.3">
      <c r="A43" s="300" t="s">
        <v>50</v>
      </c>
      <c r="B43" s="300"/>
      <c r="C43" s="301"/>
      <c r="D43" s="301"/>
      <c r="E43" s="301"/>
      <c r="F43" s="301"/>
      <c r="G43" s="301"/>
      <c r="H43" s="301"/>
      <c r="I43" s="301"/>
      <c r="J43" s="8"/>
      <c r="K43" s="8"/>
      <c r="L43" s="8"/>
      <c r="M43" s="6"/>
    </row>
    <row r="44" spans="1:13" ht="18" customHeight="1" x14ac:dyDescent="0.3">
      <c r="A44" s="300" t="s">
        <v>51</v>
      </c>
      <c r="B44" s="300"/>
      <c r="C44" s="301"/>
      <c r="D44" s="301"/>
      <c r="E44" s="301"/>
      <c r="F44" s="301"/>
      <c r="G44" s="301"/>
      <c r="H44" s="301"/>
      <c r="I44" s="301"/>
      <c r="J44" s="8"/>
      <c r="K44" s="8"/>
      <c r="L44" s="8"/>
      <c r="M44" s="6"/>
    </row>
    <row r="45" spans="1:13" ht="18" customHeight="1" x14ac:dyDescent="0.3">
      <c r="A45" s="300" t="s">
        <v>52</v>
      </c>
      <c r="B45" s="300"/>
      <c r="C45" s="301"/>
      <c r="D45" s="301"/>
      <c r="E45" s="301"/>
      <c r="F45" s="301"/>
      <c r="G45" s="301"/>
      <c r="H45" s="301"/>
      <c r="I45" s="301"/>
      <c r="J45" s="8"/>
      <c r="K45" s="8"/>
      <c r="L45" s="8"/>
      <c r="M45" s="6"/>
    </row>
    <row r="46" spans="1:13" ht="13.5" customHeight="1" x14ac:dyDescent="0.3">
      <c r="A46" s="7"/>
      <c r="B46" s="8"/>
      <c r="C46" s="8"/>
      <c r="D46" s="8"/>
      <c r="E46" s="8"/>
      <c r="F46" s="8"/>
      <c r="G46" s="8"/>
      <c r="H46" s="8"/>
      <c r="I46" s="8"/>
      <c r="J46" s="8"/>
      <c r="K46" s="8"/>
      <c r="L46" s="8"/>
      <c r="M46" s="6"/>
    </row>
    <row r="47" spans="1:13" ht="13.5" customHeight="1" x14ac:dyDescent="0.3">
      <c r="A47" s="7"/>
      <c r="B47" s="8"/>
      <c r="C47" s="8"/>
      <c r="D47" s="8"/>
      <c r="E47" s="8"/>
      <c r="F47" s="8"/>
      <c r="G47" s="8"/>
      <c r="H47" s="8"/>
      <c r="I47" s="8"/>
      <c r="J47" s="8"/>
      <c r="K47" s="8"/>
      <c r="L47" s="8"/>
      <c r="M47" s="6"/>
    </row>
    <row r="48" spans="1:13" ht="13.5" customHeight="1" x14ac:dyDescent="0.3">
      <c r="A48" s="7"/>
      <c r="B48" s="8"/>
      <c r="C48" s="8"/>
      <c r="D48" s="8"/>
      <c r="E48" s="8"/>
      <c r="F48" s="8"/>
      <c r="G48" s="8"/>
      <c r="H48" s="8"/>
      <c r="I48" s="8"/>
      <c r="J48" s="8"/>
      <c r="K48" s="8"/>
      <c r="L48" s="8"/>
      <c r="M48" s="6"/>
    </row>
    <row r="49" spans="1:26" ht="17.399999999999999" x14ac:dyDescent="0.3">
      <c r="A49" s="9" t="s">
        <v>53</v>
      </c>
      <c r="B49" s="10" t="s">
        <v>54</v>
      </c>
      <c r="C49" s="11" t="s">
        <v>55</v>
      </c>
      <c r="D49" s="11" t="s">
        <v>56</v>
      </c>
      <c r="E49" s="11" t="s">
        <v>57</v>
      </c>
      <c r="F49" s="11"/>
    </row>
    <row r="51" spans="1:26" ht="19.8" x14ac:dyDescent="0.4">
      <c r="A51" s="12" t="s">
        <v>58</v>
      </c>
      <c r="B51" s="297" t="s">
        <v>59</v>
      </c>
      <c r="C51" s="297"/>
      <c r="D51" s="13"/>
      <c r="E51" s="13"/>
    </row>
    <row r="53" spans="1:26" ht="16.5" customHeight="1" x14ac:dyDescent="0.3">
      <c r="A53" s="291" t="s">
        <v>60</v>
      </c>
      <c r="B53" s="291" t="s">
        <v>61</v>
      </c>
      <c r="C53" s="298" t="s">
        <v>62</v>
      </c>
      <c r="D53" s="298"/>
      <c r="E53" s="298"/>
      <c r="F53" s="290" t="s">
        <v>63</v>
      </c>
      <c r="G53" s="291" t="s">
        <v>64</v>
      </c>
      <c r="H53" s="294" t="s">
        <v>66</v>
      </c>
      <c r="I53" s="294"/>
      <c r="J53" s="294"/>
      <c r="K53" s="294"/>
      <c r="L53" s="294"/>
      <c r="M53" s="294"/>
      <c r="N53" s="294" t="s">
        <v>67</v>
      </c>
      <c r="O53" s="294"/>
      <c r="P53" s="294"/>
      <c r="Q53" s="294"/>
      <c r="R53" s="294"/>
      <c r="S53" s="294"/>
      <c r="T53" s="294"/>
      <c r="U53" s="294"/>
      <c r="V53" s="296" t="s">
        <v>68</v>
      </c>
      <c r="W53" s="296"/>
      <c r="X53" s="296"/>
      <c r="Y53" s="291" t="s">
        <v>69</v>
      </c>
      <c r="Z53" s="293" t="s">
        <v>70</v>
      </c>
    </row>
    <row r="54" spans="1:26" ht="13.5" customHeight="1" x14ac:dyDescent="0.3">
      <c r="A54" s="291"/>
      <c r="B54" s="291"/>
      <c r="C54" s="298"/>
      <c r="D54" s="298"/>
      <c r="E54" s="298"/>
      <c r="F54" s="290"/>
      <c r="G54" s="291"/>
      <c r="H54" s="294"/>
      <c r="I54" s="294"/>
      <c r="J54" s="294"/>
      <c r="K54" s="294"/>
      <c r="L54" s="294"/>
      <c r="M54" s="294"/>
      <c r="N54" s="294" t="s">
        <v>71</v>
      </c>
      <c r="O54" s="294"/>
      <c r="P54" s="294"/>
      <c r="Q54" s="294"/>
      <c r="R54" s="294"/>
      <c r="S54" s="294"/>
      <c r="T54" s="295" t="s">
        <v>72</v>
      </c>
      <c r="U54" s="295"/>
      <c r="V54" s="291" t="s">
        <v>73</v>
      </c>
      <c r="W54" s="291" t="s">
        <v>74</v>
      </c>
      <c r="X54" s="291" t="s">
        <v>75</v>
      </c>
      <c r="Y54" s="291"/>
      <c r="Z54" s="293"/>
    </row>
    <row r="55" spans="1:26" ht="16.5" customHeight="1" x14ac:dyDescent="0.3">
      <c r="A55" s="291"/>
      <c r="B55" s="291"/>
      <c r="C55" s="298"/>
      <c r="D55" s="298"/>
      <c r="E55" s="298"/>
      <c r="F55" s="290"/>
      <c r="G55" s="291"/>
      <c r="H55" s="290" t="s">
        <v>76</v>
      </c>
      <c r="I55" s="290" t="s">
        <v>77</v>
      </c>
      <c r="J55" s="291" t="s">
        <v>78</v>
      </c>
      <c r="K55" s="290" t="s">
        <v>79</v>
      </c>
      <c r="L55" s="291" t="s">
        <v>80</v>
      </c>
      <c r="M55" s="337" t="s">
        <v>81</v>
      </c>
      <c r="N55" s="292" t="s">
        <v>82</v>
      </c>
      <c r="O55" s="292"/>
      <c r="P55" s="292"/>
      <c r="Q55" s="291" t="s">
        <v>83</v>
      </c>
      <c r="R55" s="291" t="s">
        <v>84</v>
      </c>
      <c r="S55" s="291" t="s">
        <v>85</v>
      </c>
      <c r="T55" s="291" t="s">
        <v>86</v>
      </c>
      <c r="U55" s="291" t="s">
        <v>84</v>
      </c>
      <c r="V55" s="291"/>
      <c r="W55" s="291"/>
      <c r="X55" s="291"/>
      <c r="Y55" s="291"/>
      <c r="Z55" s="293"/>
    </row>
    <row r="56" spans="1:26" ht="14.25" customHeight="1" x14ac:dyDescent="0.3">
      <c r="A56" s="291"/>
      <c r="B56" s="291"/>
      <c r="C56" s="287" t="s">
        <v>87</v>
      </c>
      <c r="D56" s="288" t="s">
        <v>88</v>
      </c>
      <c r="E56" s="288" t="s">
        <v>89</v>
      </c>
      <c r="F56" s="290"/>
      <c r="G56" s="291"/>
      <c r="H56" s="290"/>
      <c r="I56" s="290"/>
      <c r="J56" s="291"/>
      <c r="K56" s="290"/>
      <c r="L56" s="291"/>
      <c r="M56" s="337"/>
      <c r="N56" s="329" t="s">
        <v>90</v>
      </c>
      <c r="O56" s="290" t="s">
        <v>91</v>
      </c>
      <c r="P56" s="291" t="s">
        <v>92</v>
      </c>
      <c r="Q56" s="291"/>
      <c r="R56" s="291"/>
      <c r="S56" s="291"/>
      <c r="T56" s="291"/>
      <c r="U56" s="291"/>
      <c r="V56" s="291"/>
      <c r="W56" s="291"/>
      <c r="X56" s="291"/>
      <c r="Y56" s="291"/>
      <c r="Z56" s="293"/>
    </row>
    <row r="57" spans="1:26" ht="27" customHeight="1" x14ac:dyDescent="0.3">
      <c r="A57" s="291"/>
      <c r="B57" s="291"/>
      <c r="C57" s="287"/>
      <c r="D57" s="288"/>
      <c r="E57" s="288"/>
      <c r="F57" s="290"/>
      <c r="G57" s="291"/>
      <c r="H57" s="290"/>
      <c r="I57" s="290"/>
      <c r="J57" s="291"/>
      <c r="K57" s="290"/>
      <c r="L57" s="291"/>
      <c r="M57" s="337"/>
      <c r="N57" s="329"/>
      <c r="O57" s="329"/>
      <c r="P57" s="329"/>
      <c r="Q57" s="291"/>
      <c r="R57" s="291"/>
      <c r="S57" s="291"/>
      <c r="T57" s="291"/>
      <c r="U57" s="291"/>
      <c r="V57" s="291"/>
      <c r="W57" s="291"/>
      <c r="X57" s="291"/>
      <c r="Y57" s="291"/>
      <c r="Z57" s="293"/>
    </row>
    <row r="58" spans="1:26" x14ac:dyDescent="0.3">
      <c r="A58" s="14" t="s">
        <v>54</v>
      </c>
      <c r="B58" s="15" t="s">
        <v>733</v>
      </c>
      <c r="C58" s="85" t="s">
        <v>93</v>
      </c>
      <c r="D58" s="86" t="s">
        <v>9</v>
      </c>
      <c r="E58" s="87" t="s">
        <v>9</v>
      </c>
      <c r="F58" s="231" t="s">
        <v>712</v>
      </c>
      <c r="G58" s="20">
        <v>24</v>
      </c>
      <c r="H58" s="21"/>
      <c r="I58" s="21"/>
      <c r="J58" s="21"/>
      <c r="K58" s="21"/>
      <c r="L58" s="21"/>
      <c r="M58" s="21"/>
      <c r="N58" s="22"/>
      <c r="O58" s="22"/>
      <c r="P58" s="22"/>
      <c r="Q58" s="23"/>
      <c r="R58" s="23"/>
      <c r="S58" s="22"/>
      <c r="T58" s="22"/>
      <c r="U58" s="22"/>
      <c r="V58" s="22"/>
      <c r="W58" s="22"/>
      <c r="X58" s="22"/>
      <c r="Y58" s="24"/>
      <c r="Z58" s="25"/>
    </row>
    <row r="59" spans="1:26" ht="15" thickBot="1" x14ac:dyDescent="0.35">
      <c r="A59" s="14" t="s">
        <v>54</v>
      </c>
      <c r="B59" s="15" t="s">
        <v>739</v>
      </c>
      <c r="C59" s="16" t="s">
        <v>95</v>
      </c>
      <c r="D59" s="17" t="s">
        <v>9</v>
      </c>
      <c r="E59" s="18" t="s">
        <v>9</v>
      </c>
      <c r="F59" s="232" t="s">
        <v>96</v>
      </c>
      <c r="G59" s="15">
        <v>6</v>
      </c>
      <c r="H59" s="22"/>
      <c r="I59" s="22"/>
      <c r="J59" s="22"/>
      <c r="K59" s="22"/>
      <c r="L59" s="22"/>
      <c r="M59" s="22"/>
      <c r="N59" s="22"/>
      <c r="O59" s="22"/>
      <c r="P59" s="22"/>
      <c r="Q59" s="23"/>
      <c r="R59" s="23"/>
      <c r="S59" s="22"/>
      <c r="T59" s="22"/>
      <c r="U59" s="22"/>
      <c r="V59" s="22"/>
      <c r="W59" s="22"/>
      <c r="X59" s="22"/>
      <c r="Y59" s="24"/>
      <c r="Z59" s="25"/>
    </row>
    <row r="60" spans="1:26" ht="36" x14ac:dyDescent="0.3">
      <c r="A60" s="14" t="s">
        <v>54</v>
      </c>
      <c r="B60" s="15" t="s">
        <v>247</v>
      </c>
      <c r="C60" s="16" t="s">
        <v>97</v>
      </c>
      <c r="D60" s="17" t="s">
        <v>9</v>
      </c>
      <c r="E60" s="18" t="s">
        <v>9</v>
      </c>
      <c r="F60" s="233" t="s">
        <v>96</v>
      </c>
      <c r="G60" s="15"/>
      <c r="H60" s="22">
        <v>24</v>
      </c>
      <c r="I60" s="22">
        <v>24</v>
      </c>
      <c r="J60" s="22"/>
      <c r="K60" s="22"/>
      <c r="L60" s="22"/>
      <c r="M60" s="22">
        <f>SUM(H60:L60)</f>
        <v>48</v>
      </c>
      <c r="N60" s="22"/>
      <c r="O60" s="22"/>
      <c r="P60" s="22"/>
      <c r="Q60" s="23"/>
      <c r="R60" s="23"/>
      <c r="S60" s="22">
        <v>7</v>
      </c>
      <c r="T60" s="22"/>
      <c r="U60" s="22"/>
      <c r="V60" s="28" t="s">
        <v>10</v>
      </c>
      <c r="W60" s="28" t="s">
        <v>9</v>
      </c>
      <c r="X60" s="28" t="s">
        <v>9</v>
      </c>
      <c r="Y60" s="18" t="s">
        <v>99</v>
      </c>
      <c r="Z60" s="29" t="s">
        <v>100</v>
      </c>
    </row>
    <row r="61" spans="1:26" x14ac:dyDescent="0.3">
      <c r="A61" s="14" t="s">
        <v>54</v>
      </c>
      <c r="B61" s="15" t="s">
        <v>740</v>
      </c>
      <c r="C61" s="16" t="s">
        <v>95</v>
      </c>
      <c r="D61" s="17" t="s">
        <v>9</v>
      </c>
      <c r="E61" s="18" t="s">
        <v>9</v>
      </c>
      <c r="F61" s="232" t="s">
        <v>713</v>
      </c>
      <c r="G61" s="15">
        <v>6</v>
      </c>
      <c r="H61" s="22"/>
      <c r="I61" s="22"/>
      <c r="J61" s="22"/>
      <c r="K61" s="22"/>
      <c r="L61" s="22"/>
      <c r="M61" s="22"/>
      <c r="N61" s="22"/>
      <c r="O61" s="22"/>
      <c r="P61" s="22"/>
      <c r="Q61" s="23"/>
      <c r="R61" s="23"/>
      <c r="S61" s="22"/>
      <c r="T61" s="22"/>
      <c r="U61" s="22"/>
      <c r="V61" s="28"/>
      <c r="W61" s="28"/>
      <c r="X61" s="28"/>
      <c r="Y61" s="18"/>
      <c r="Z61" s="25"/>
    </row>
    <row r="62" spans="1:26" ht="24" x14ac:dyDescent="0.3">
      <c r="A62" s="14" t="s">
        <v>54</v>
      </c>
      <c r="B62" s="15" t="s">
        <v>255</v>
      </c>
      <c r="C62" s="16" t="s">
        <v>97</v>
      </c>
      <c r="D62" s="17" t="s">
        <v>9</v>
      </c>
      <c r="E62" s="18" t="s">
        <v>9</v>
      </c>
      <c r="F62" s="233" t="s">
        <v>713</v>
      </c>
      <c r="G62" s="15"/>
      <c r="H62" s="22">
        <v>24</v>
      </c>
      <c r="I62" s="22">
        <v>24</v>
      </c>
      <c r="J62" s="22"/>
      <c r="K62" s="22"/>
      <c r="L62" s="22"/>
      <c r="M62" s="22">
        <f>SUM(H62:L62)</f>
        <v>48</v>
      </c>
      <c r="N62" s="22"/>
      <c r="O62" s="22"/>
      <c r="P62" s="22"/>
      <c r="Q62" s="23"/>
      <c r="R62" s="23"/>
      <c r="S62" s="22">
        <v>7</v>
      </c>
      <c r="T62" s="22"/>
      <c r="U62" s="22"/>
      <c r="V62" s="28" t="s">
        <v>10</v>
      </c>
      <c r="W62" s="28" t="s">
        <v>9</v>
      </c>
      <c r="X62" s="28" t="s">
        <v>9</v>
      </c>
      <c r="Y62" s="18" t="s">
        <v>99</v>
      </c>
      <c r="Z62" s="31" t="s">
        <v>109</v>
      </c>
    </row>
    <row r="63" spans="1:26" x14ac:dyDescent="0.3">
      <c r="A63" s="14" t="s">
        <v>54</v>
      </c>
      <c r="B63" s="15" t="s">
        <v>741</v>
      </c>
      <c r="C63" s="16" t="s">
        <v>95</v>
      </c>
      <c r="D63" s="17" t="s">
        <v>9</v>
      </c>
      <c r="E63" s="18" t="s">
        <v>9</v>
      </c>
      <c r="F63" s="232" t="s">
        <v>110</v>
      </c>
      <c r="G63" s="15">
        <v>6</v>
      </c>
      <c r="H63" s="22"/>
      <c r="I63" s="22"/>
      <c r="J63" s="22"/>
      <c r="K63" s="22"/>
      <c r="L63" s="22"/>
      <c r="M63" s="22"/>
      <c r="N63" s="22"/>
      <c r="O63" s="22"/>
      <c r="P63" s="22"/>
      <c r="Q63" s="23"/>
      <c r="R63" s="23"/>
      <c r="S63" s="22"/>
      <c r="T63" s="22"/>
      <c r="U63" s="22"/>
      <c r="V63" s="28"/>
      <c r="W63" s="28"/>
      <c r="X63" s="28"/>
      <c r="Y63" s="18"/>
      <c r="Z63" s="25"/>
    </row>
    <row r="64" spans="1:26" ht="60" x14ac:dyDescent="0.3">
      <c r="A64" s="14" t="s">
        <v>54</v>
      </c>
      <c r="B64" s="15" t="s">
        <v>256</v>
      </c>
      <c r="C64" s="16" t="s">
        <v>97</v>
      </c>
      <c r="D64" s="17" t="s">
        <v>9</v>
      </c>
      <c r="E64" s="18" t="s">
        <v>9</v>
      </c>
      <c r="F64" s="233" t="s">
        <v>110</v>
      </c>
      <c r="G64" s="15"/>
      <c r="H64" s="22">
        <v>24</v>
      </c>
      <c r="I64" s="22"/>
      <c r="J64" s="22"/>
      <c r="K64" s="22">
        <v>24</v>
      </c>
      <c r="L64" s="22"/>
      <c r="M64" s="22">
        <f>SUM(H64:L64)</f>
        <v>48</v>
      </c>
      <c r="N64" s="22"/>
      <c r="O64" s="22"/>
      <c r="P64" s="22"/>
      <c r="Q64" s="23"/>
      <c r="R64" s="23"/>
      <c r="S64" s="22">
        <v>7</v>
      </c>
      <c r="T64" s="22"/>
      <c r="U64" s="22"/>
      <c r="V64" s="28" t="s">
        <v>10</v>
      </c>
      <c r="W64" s="28" t="s">
        <v>9</v>
      </c>
      <c r="X64" s="28" t="s">
        <v>9</v>
      </c>
      <c r="Y64" s="18" t="s">
        <v>99</v>
      </c>
      <c r="Z64" s="31" t="s">
        <v>111</v>
      </c>
    </row>
    <row r="65" spans="1:26" x14ac:dyDescent="0.3">
      <c r="A65" s="14" t="s">
        <v>54</v>
      </c>
      <c r="B65" s="15" t="s">
        <v>742</v>
      </c>
      <c r="C65" s="16" t="s">
        <v>95</v>
      </c>
      <c r="D65" s="17" t="s">
        <v>9</v>
      </c>
      <c r="E65" s="18" t="s">
        <v>9</v>
      </c>
      <c r="F65" s="232" t="s">
        <v>112</v>
      </c>
      <c r="G65" s="15">
        <v>6</v>
      </c>
      <c r="H65" s="22"/>
      <c r="I65" s="22"/>
      <c r="J65" s="22"/>
      <c r="K65" s="22"/>
      <c r="L65" s="22"/>
      <c r="M65" s="22"/>
      <c r="N65" s="22"/>
      <c r="O65" s="22"/>
      <c r="P65" s="22"/>
      <c r="Q65" s="23"/>
      <c r="R65" s="23"/>
      <c r="S65" s="22"/>
      <c r="T65" s="22"/>
      <c r="U65" s="22"/>
      <c r="V65" s="28"/>
      <c r="W65" s="28"/>
      <c r="X65" s="28"/>
      <c r="Y65" s="18"/>
      <c r="Z65" s="25"/>
    </row>
    <row r="66" spans="1:26" x14ac:dyDescent="0.3">
      <c r="A66" s="14" t="s">
        <v>54</v>
      </c>
      <c r="B66" s="15" t="s">
        <v>257</v>
      </c>
      <c r="C66" s="16" t="s">
        <v>97</v>
      </c>
      <c r="D66" s="17" t="s">
        <v>9</v>
      </c>
      <c r="E66" s="18" t="s">
        <v>9</v>
      </c>
      <c r="F66" s="233" t="s">
        <v>112</v>
      </c>
      <c r="G66" s="15"/>
      <c r="H66" s="22">
        <v>24</v>
      </c>
      <c r="I66" s="22"/>
      <c r="J66" s="22"/>
      <c r="K66" s="22">
        <v>24</v>
      </c>
      <c r="L66" s="22"/>
      <c r="M66" s="22">
        <f>SUM(H66:L66)</f>
        <v>48</v>
      </c>
      <c r="N66" s="22"/>
      <c r="O66" s="22"/>
      <c r="P66" s="22"/>
      <c r="Q66" s="23"/>
      <c r="R66" s="23"/>
      <c r="S66" s="22">
        <v>7</v>
      </c>
      <c r="T66" s="22"/>
      <c r="U66" s="22"/>
      <c r="V66" s="28" t="s">
        <v>10</v>
      </c>
      <c r="W66" s="28" t="s">
        <v>9</v>
      </c>
      <c r="X66" s="28" t="s">
        <v>9</v>
      </c>
      <c r="Y66" s="18" t="s">
        <v>99</v>
      </c>
      <c r="Z66" s="31" t="s">
        <v>113</v>
      </c>
    </row>
    <row r="67" spans="1:26" x14ac:dyDescent="0.3">
      <c r="A67" s="14" t="s">
        <v>54</v>
      </c>
      <c r="B67" s="15" t="s">
        <v>734</v>
      </c>
      <c r="C67" s="85" t="s">
        <v>93</v>
      </c>
      <c r="D67" s="86" t="s">
        <v>9</v>
      </c>
      <c r="E67" s="87" t="s">
        <v>9</v>
      </c>
      <c r="F67" s="231" t="s">
        <v>714</v>
      </c>
      <c r="G67" s="20">
        <v>6</v>
      </c>
      <c r="H67" s="21"/>
      <c r="I67" s="21"/>
      <c r="J67" s="21"/>
      <c r="K67" s="21"/>
      <c r="L67" s="21"/>
      <c r="M67" s="21"/>
      <c r="N67" s="22"/>
      <c r="O67" s="22"/>
      <c r="P67" s="22"/>
      <c r="Q67" s="23"/>
      <c r="R67" s="23"/>
      <c r="S67" s="22"/>
      <c r="T67" s="22"/>
      <c r="U67" s="22"/>
      <c r="V67" s="22"/>
      <c r="W67" s="22"/>
      <c r="X67" s="22"/>
      <c r="Y67" s="24"/>
      <c r="Z67" s="25"/>
    </row>
    <row r="68" spans="1:26" x14ac:dyDescent="0.3">
      <c r="A68" s="14" t="s">
        <v>54</v>
      </c>
      <c r="B68" s="15" t="s">
        <v>743</v>
      </c>
      <c r="C68" s="16" t="s">
        <v>95</v>
      </c>
      <c r="D68" s="17" t="s">
        <v>9</v>
      </c>
      <c r="E68" s="18" t="s">
        <v>9</v>
      </c>
      <c r="F68" s="232" t="s">
        <v>715</v>
      </c>
      <c r="G68" s="15">
        <v>6</v>
      </c>
      <c r="H68" s="22"/>
      <c r="I68" s="22"/>
      <c r="J68" s="22"/>
      <c r="K68" s="22"/>
      <c r="L68" s="234" t="s">
        <v>137</v>
      </c>
      <c r="M68" s="234">
        <v>50</v>
      </c>
      <c r="N68" s="22"/>
      <c r="O68" s="22"/>
      <c r="P68" s="22"/>
      <c r="Q68" s="23"/>
      <c r="R68" s="23"/>
      <c r="S68" s="22"/>
      <c r="T68" s="22"/>
      <c r="U68" s="22"/>
      <c r="V68" s="22"/>
      <c r="W68" s="22"/>
      <c r="X68" s="22"/>
      <c r="Y68" s="24"/>
      <c r="Z68" s="25"/>
    </row>
    <row r="69" spans="1:26" x14ac:dyDescent="0.3">
      <c r="A69" s="14" t="s">
        <v>54</v>
      </c>
      <c r="B69" s="15" t="s">
        <v>754</v>
      </c>
      <c r="C69" s="16" t="s">
        <v>97</v>
      </c>
      <c r="D69" s="17" t="s">
        <v>9</v>
      </c>
      <c r="E69" s="18" t="s">
        <v>9</v>
      </c>
      <c r="F69" s="233" t="s">
        <v>715</v>
      </c>
      <c r="H69" s="22"/>
      <c r="I69" s="22"/>
      <c r="J69" s="22"/>
      <c r="K69" s="22"/>
      <c r="L69" s="22"/>
      <c r="M69" s="22">
        <f>SUM(H69:L69)</f>
        <v>0</v>
      </c>
      <c r="N69" s="22"/>
      <c r="O69" s="22"/>
      <c r="P69" s="22" t="s">
        <v>98</v>
      </c>
      <c r="Q69" s="23" t="s">
        <v>716</v>
      </c>
      <c r="R69" s="23"/>
      <c r="S69" s="22">
        <v>7</v>
      </c>
      <c r="T69" s="22"/>
      <c r="U69" s="22"/>
      <c r="V69" s="28" t="s">
        <v>10</v>
      </c>
      <c r="W69" s="28" t="s">
        <v>9</v>
      </c>
      <c r="X69" s="28" t="s">
        <v>9</v>
      </c>
      <c r="Y69" s="18" t="s">
        <v>99</v>
      </c>
      <c r="Z69" s="235" t="s">
        <v>717</v>
      </c>
    </row>
    <row r="70" spans="1:26" x14ac:dyDescent="0.3">
      <c r="B70" s="299"/>
      <c r="C70" s="299"/>
      <c r="D70" s="299"/>
      <c r="E70" s="299"/>
      <c r="F70" s="299"/>
      <c r="G70" s="33">
        <v>30</v>
      </c>
      <c r="H70" s="66"/>
      <c r="I70" s="66"/>
      <c r="J70" s="66"/>
      <c r="K70" s="66"/>
      <c r="L70" s="236"/>
      <c r="M70" s="251">
        <f>SUM(M58:M68)</f>
        <v>242</v>
      </c>
      <c r="N70" s="25"/>
      <c r="O70" s="25"/>
      <c r="P70" s="25"/>
      <c r="Q70" s="36"/>
      <c r="R70" s="36"/>
      <c r="S70" s="25"/>
      <c r="T70" s="25"/>
      <c r="U70" s="25"/>
      <c r="V70" s="36"/>
      <c r="W70" s="36"/>
      <c r="X70" s="36"/>
      <c r="Y70" s="25"/>
      <c r="Z70" s="25"/>
    </row>
    <row r="71" spans="1:26" x14ac:dyDescent="0.3">
      <c r="F71" s="8"/>
    </row>
    <row r="72" spans="1:26" x14ac:dyDescent="0.3">
      <c r="F72" s="8"/>
    </row>
    <row r="73" spans="1:26" ht="17.399999999999999" x14ac:dyDescent="0.35">
      <c r="A73" s="39" t="s">
        <v>53</v>
      </c>
      <c r="B73" s="10" t="s">
        <v>54</v>
      </c>
      <c r="C73" s="11" t="s">
        <v>55</v>
      </c>
      <c r="D73" s="11" t="s">
        <v>56</v>
      </c>
      <c r="E73" s="11" t="s">
        <v>57</v>
      </c>
      <c r="F73" s="11"/>
    </row>
    <row r="75" spans="1:26" ht="19.8" x14ac:dyDescent="0.4">
      <c r="A75" s="12" t="s">
        <v>125</v>
      </c>
      <c r="B75" s="297" t="s">
        <v>126</v>
      </c>
      <c r="C75" s="297"/>
      <c r="D75" s="13"/>
      <c r="E75" s="13"/>
    </row>
    <row r="77" spans="1:26" ht="16.5" customHeight="1" x14ac:dyDescent="0.3">
      <c r="A77" s="291" t="s">
        <v>60</v>
      </c>
      <c r="B77" s="291" t="s">
        <v>61</v>
      </c>
      <c r="C77" s="298" t="s">
        <v>62</v>
      </c>
      <c r="D77" s="298"/>
      <c r="E77" s="298"/>
      <c r="F77" s="290" t="s">
        <v>63</v>
      </c>
      <c r="G77" s="291" t="s">
        <v>64</v>
      </c>
      <c r="H77" s="294" t="s">
        <v>66</v>
      </c>
      <c r="I77" s="294"/>
      <c r="J77" s="294"/>
      <c r="K77" s="294"/>
      <c r="L77" s="294"/>
      <c r="M77" s="294"/>
      <c r="N77" s="294" t="s">
        <v>67</v>
      </c>
      <c r="O77" s="294"/>
      <c r="P77" s="294"/>
      <c r="Q77" s="294"/>
      <c r="R77" s="294"/>
      <c r="S77" s="294"/>
      <c r="T77" s="294"/>
      <c r="U77" s="294"/>
      <c r="V77" s="296" t="s">
        <v>68</v>
      </c>
      <c r="W77" s="296"/>
      <c r="X77" s="296"/>
      <c r="Y77" s="291" t="s">
        <v>69</v>
      </c>
      <c r="Z77" s="293" t="s">
        <v>70</v>
      </c>
    </row>
    <row r="78" spans="1:26" ht="13.5" customHeight="1" x14ac:dyDescent="0.3">
      <c r="A78" s="291"/>
      <c r="B78" s="291"/>
      <c r="C78" s="298"/>
      <c r="D78" s="298"/>
      <c r="E78" s="298"/>
      <c r="F78" s="290"/>
      <c r="G78" s="291"/>
      <c r="H78" s="294"/>
      <c r="I78" s="294"/>
      <c r="J78" s="294"/>
      <c r="K78" s="294"/>
      <c r="L78" s="294"/>
      <c r="M78" s="294"/>
      <c r="N78" s="294" t="s">
        <v>71</v>
      </c>
      <c r="O78" s="294"/>
      <c r="P78" s="294"/>
      <c r="Q78" s="294"/>
      <c r="R78" s="294"/>
      <c r="S78" s="294"/>
      <c r="T78" s="295" t="s">
        <v>72</v>
      </c>
      <c r="U78" s="295"/>
      <c r="V78" s="291" t="s">
        <v>73</v>
      </c>
      <c r="W78" s="291" t="s">
        <v>74</v>
      </c>
      <c r="X78" s="291" t="s">
        <v>75</v>
      </c>
      <c r="Y78" s="291"/>
      <c r="Z78" s="293"/>
    </row>
    <row r="79" spans="1:26" ht="16.5" customHeight="1" x14ac:dyDescent="0.3">
      <c r="A79" s="291"/>
      <c r="B79" s="291"/>
      <c r="C79" s="298"/>
      <c r="D79" s="298"/>
      <c r="E79" s="298"/>
      <c r="F79" s="290"/>
      <c r="G79" s="291"/>
      <c r="H79" s="290" t="s">
        <v>76</v>
      </c>
      <c r="I79" s="290" t="s">
        <v>77</v>
      </c>
      <c r="J79" s="291" t="s">
        <v>78</v>
      </c>
      <c r="K79" s="290" t="s">
        <v>79</v>
      </c>
      <c r="L79" s="291" t="s">
        <v>80</v>
      </c>
      <c r="M79" s="337" t="s">
        <v>81</v>
      </c>
      <c r="N79" s="292" t="s">
        <v>82</v>
      </c>
      <c r="O79" s="292"/>
      <c r="P79" s="292"/>
      <c r="Q79" s="291" t="s">
        <v>83</v>
      </c>
      <c r="R79" s="291" t="s">
        <v>84</v>
      </c>
      <c r="S79" s="291" t="s">
        <v>85</v>
      </c>
      <c r="T79" s="291" t="s">
        <v>86</v>
      </c>
      <c r="U79" s="291" t="s">
        <v>84</v>
      </c>
      <c r="V79" s="291"/>
      <c r="W79" s="291"/>
      <c r="X79" s="291"/>
      <c r="Y79" s="291"/>
      <c r="Z79" s="293"/>
    </row>
    <row r="80" spans="1:26" ht="14.25" customHeight="1" x14ac:dyDescent="0.3">
      <c r="A80" s="291"/>
      <c r="B80" s="291"/>
      <c r="C80" s="287" t="s">
        <v>87</v>
      </c>
      <c r="D80" s="288" t="s">
        <v>88</v>
      </c>
      <c r="E80" s="288" t="s">
        <v>89</v>
      </c>
      <c r="F80" s="290"/>
      <c r="G80" s="291"/>
      <c r="H80" s="290"/>
      <c r="I80" s="290"/>
      <c r="J80" s="291"/>
      <c r="K80" s="290"/>
      <c r="L80" s="291"/>
      <c r="M80" s="337"/>
      <c r="N80" s="329" t="s">
        <v>90</v>
      </c>
      <c r="O80" s="290" t="s">
        <v>91</v>
      </c>
      <c r="P80" s="291" t="s">
        <v>92</v>
      </c>
      <c r="Q80" s="291"/>
      <c r="R80" s="291"/>
      <c r="S80" s="291"/>
      <c r="T80" s="291"/>
      <c r="U80" s="291"/>
      <c r="V80" s="291"/>
      <c r="W80" s="291"/>
      <c r="X80" s="291"/>
      <c r="Y80" s="291"/>
      <c r="Z80" s="293"/>
    </row>
    <row r="81" spans="1:26" ht="27" customHeight="1" x14ac:dyDescent="0.3">
      <c r="A81" s="291"/>
      <c r="B81" s="291"/>
      <c r="C81" s="287"/>
      <c r="D81" s="288"/>
      <c r="E81" s="288"/>
      <c r="F81" s="290"/>
      <c r="G81" s="291"/>
      <c r="H81" s="290"/>
      <c r="I81" s="290"/>
      <c r="J81" s="291"/>
      <c r="K81" s="290"/>
      <c r="L81" s="291"/>
      <c r="M81" s="337"/>
      <c r="N81" s="329"/>
      <c r="O81" s="329"/>
      <c r="P81" s="329"/>
      <c r="Q81" s="291"/>
      <c r="R81" s="291"/>
      <c r="S81" s="291"/>
      <c r="T81" s="291"/>
      <c r="U81" s="291"/>
      <c r="V81" s="291"/>
      <c r="W81" s="291"/>
      <c r="X81" s="291"/>
      <c r="Y81" s="291"/>
      <c r="Z81" s="293"/>
    </row>
    <row r="82" spans="1:26" ht="14.25" customHeight="1" x14ac:dyDescent="0.3">
      <c r="A82" s="14" t="s">
        <v>55</v>
      </c>
      <c r="B82" s="40" t="s">
        <v>735</v>
      </c>
      <c r="C82" s="41" t="s">
        <v>93</v>
      </c>
      <c r="D82" s="42" t="s">
        <v>9</v>
      </c>
      <c r="E82" s="43" t="s">
        <v>9</v>
      </c>
      <c r="F82" s="137" t="s">
        <v>127</v>
      </c>
      <c r="G82" s="45">
        <v>3</v>
      </c>
      <c r="H82" s="46"/>
      <c r="I82" s="46"/>
      <c r="J82" s="46"/>
      <c r="K82" s="46"/>
      <c r="L82" s="46"/>
      <c r="M82" s="47">
        <v>24</v>
      </c>
      <c r="N82" s="47"/>
      <c r="O82" s="47"/>
      <c r="P82" s="47"/>
      <c r="Q82" s="48"/>
      <c r="R82" s="48"/>
      <c r="S82" s="47"/>
      <c r="T82" s="47"/>
      <c r="U82" s="47"/>
      <c r="V82" s="47"/>
      <c r="W82" s="47"/>
      <c r="X82" s="47"/>
      <c r="Y82" s="49"/>
      <c r="Z82" s="237"/>
    </row>
    <row r="83" spans="1:26" ht="14.25" customHeight="1" x14ac:dyDescent="0.3">
      <c r="A83" s="14" t="s">
        <v>55</v>
      </c>
      <c r="B83" s="40"/>
      <c r="C83" s="50" t="s">
        <v>95</v>
      </c>
      <c r="D83" s="51" t="s">
        <v>9</v>
      </c>
      <c r="E83" s="52" t="s">
        <v>9</v>
      </c>
      <c r="F83" s="131" t="s">
        <v>128</v>
      </c>
      <c r="G83" s="40">
        <v>3</v>
      </c>
      <c r="H83" s="47"/>
      <c r="I83" s="47"/>
      <c r="J83" s="47"/>
      <c r="K83" s="47"/>
      <c r="L83" s="47"/>
      <c r="M83" s="47"/>
      <c r="N83" s="47"/>
      <c r="O83" s="47"/>
      <c r="P83" s="47"/>
      <c r="Q83" s="48"/>
      <c r="R83" s="48"/>
      <c r="S83" s="47"/>
      <c r="T83" s="47"/>
      <c r="U83" s="47"/>
      <c r="V83" s="47"/>
      <c r="W83" s="47"/>
      <c r="X83" s="47"/>
      <c r="Y83" s="49"/>
      <c r="Z83" s="237"/>
    </row>
    <row r="84" spans="1:26" ht="14.25" customHeight="1" x14ac:dyDescent="0.3">
      <c r="A84" s="14" t="s">
        <v>55</v>
      </c>
      <c r="B84" s="40" t="s">
        <v>841</v>
      </c>
      <c r="C84" s="50" t="s">
        <v>97</v>
      </c>
      <c r="D84" s="51" t="s">
        <v>9</v>
      </c>
      <c r="E84" s="52" t="s">
        <v>9</v>
      </c>
      <c r="F84" s="132" t="s">
        <v>128</v>
      </c>
      <c r="G84" s="40"/>
      <c r="H84" s="47"/>
      <c r="I84" s="47">
        <v>24</v>
      </c>
      <c r="J84" s="47"/>
      <c r="K84" s="47"/>
      <c r="L84" s="47"/>
      <c r="M84" s="47">
        <v>24</v>
      </c>
      <c r="N84" s="47"/>
      <c r="O84" s="47"/>
      <c r="P84" s="47"/>
      <c r="Q84" s="48"/>
      <c r="R84" s="48"/>
      <c r="S84" s="47"/>
      <c r="T84" s="47"/>
      <c r="U84" s="47"/>
      <c r="V84" s="28" t="s">
        <v>10</v>
      </c>
      <c r="W84" s="28" t="s">
        <v>9</v>
      </c>
      <c r="X84" s="28" t="s">
        <v>9</v>
      </c>
      <c r="Y84" s="49"/>
      <c r="Z84" s="238" t="s">
        <v>718</v>
      </c>
    </row>
    <row r="85" spans="1:26" ht="14.25" customHeight="1" x14ac:dyDescent="0.3">
      <c r="A85" s="14" t="s">
        <v>55</v>
      </c>
      <c r="B85" s="40" t="s">
        <v>736</v>
      </c>
      <c r="C85" s="41" t="s">
        <v>93</v>
      </c>
      <c r="D85" s="42" t="s">
        <v>9</v>
      </c>
      <c r="E85" s="43" t="s">
        <v>9</v>
      </c>
      <c r="F85" s="137" t="s">
        <v>719</v>
      </c>
      <c r="G85" s="45">
        <v>12</v>
      </c>
      <c r="H85" s="46"/>
      <c r="I85" s="46"/>
      <c r="J85" s="46"/>
      <c r="K85" s="46"/>
      <c r="L85" s="46"/>
      <c r="M85" s="47">
        <v>144</v>
      </c>
      <c r="N85" s="47"/>
      <c r="O85" s="47"/>
      <c r="P85" s="47"/>
      <c r="Q85" s="48"/>
      <c r="R85" s="48"/>
      <c r="S85" s="47"/>
      <c r="T85" s="47"/>
      <c r="U85" s="47"/>
      <c r="V85" s="47"/>
      <c r="W85" s="47"/>
      <c r="X85" s="47"/>
      <c r="Y85" s="49"/>
      <c r="Z85" s="237"/>
    </row>
    <row r="86" spans="1:26" ht="14.25" customHeight="1" x14ac:dyDescent="0.3">
      <c r="A86" s="14" t="s">
        <v>55</v>
      </c>
      <c r="B86" s="40" t="s">
        <v>744</v>
      </c>
      <c r="C86" s="50" t="s">
        <v>95</v>
      </c>
      <c r="D86" s="51" t="s">
        <v>9</v>
      </c>
      <c r="E86" s="52" t="s">
        <v>9</v>
      </c>
      <c r="F86" s="239" t="s">
        <v>720</v>
      </c>
      <c r="G86" s="40">
        <v>6</v>
      </c>
      <c r="H86" s="47"/>
      <c r="I86" s="47"/>
      <c r="J86" s="47"/>
      <c r="K86" s="47"/>
      <c r="L86" s="47"/>
      <c r="M86" s="47"/>
      <c r="N86" s="47"/>
      <c r="O86" s="47"/>
      <c r="P86" s="47"/>
      <c r="Q86" s="48"/>
      <c r="R86" s="48"/>
      <c r="S86" s="47"/>
      <c r="T86" s="47"/>
      <c r="U86" s="47"/>
      <c r="V86" s="47"/>
      <c r="W86" s="47"/>
      <c r="X86" s="47"/>
      <c r="Y86" s="49"/>
      <c r="Z86" s="237"/>
    </row>
    <row r="87" spans="1:26" ht="14.25" customHeight="1" x14ac:dyDescent="0.3">
      <c r="A87" s="14" t="s">
        <v>55</v>
      </c>
      <c r="B87" s="40" t="s">
        <v>284</v>
      </c>
      <c r="C87" s="50" t="s">
        <v>97</v>
      </c>
      <c r="D87" s="51" t="s">
        <v>9</v>
      </c>
      <c r="E87" s="52" t="s">
        <v>9</v>
      </c>
      <c r="F87" s="240" t="s">
        <v>720</v>
      </c>
      <c r="G87" s="40"/>
      <c r="H87" s="47">
        <v>24</v>
      </c>
      <c r="I87" s="47"/>
      <c r="J87" s="47"/>
      <c r="K87" s="47">
        <v>24</v>
      </c>
      <c r="L87" s="47"/>
      <c r="M87" s="252">
        <v>48</v>
      </c>
      <c r="N87" s="47"/>
      <c r="O87" s="47"/>
      <c r="P87" s="47"/>
      <c r="Q87" s="48"/>
      <c r="R87" s="48"/>
      <c r="S87" s="47"/>
      <c r="T87" s="47"/>
      <c r="U87" s="47"/>
      <c r="V87" s="28" t="s">
        <v>10</v>
      </c>
      <c r="W87" s="28" t="s">
        <v>9</v>
      </c>
      <c r="X87" s="28" t="s">
        <v>9</v>
      </c>
      <c r="Y87" s="49"/>
      <c r="Z87" s="241" t="s">
        <v>139</v>
      </c>
    </row>
    <row r="88" spans="1:26" ht="14.25" customHeight="1" x14ac:dyDescent="0.3">
      <c r="A88" s="14" t="s">
        <v>55</v>
      </c>
      <c r="B88" s="40" t="s">
        <v>745</v>
      </c>
      <c r="C88" s="50" t="s">
        <v>95</v>
      </c>
      <c r="D88" s="51" t="s">
        <v>9</v>
      </c>
      <c r="E88" s="52" t="s">
        <v>9</v>
      </c>
      <c r="F88" s="239" t="s">
        <v>131</v>
      </c>
      <c r="G88" s="40">
        <v>6</v>
      </c>
      <c r="H88" s="47"/>
      <c r="I88" s="47"/>
      <c r="J88" s="47"/>
      <c r="K88" s="47"/>
      <c r="L88" s="47"/>
      <c r="M88" s="252"/>
      <c r="N88" s="47"/>
      <c r="O88" s="47"/>
      <c r="P88" s="47"/>
      <c r="Q88" s="48"/>
      <c r="R88" s="48"/>
      <c r="S88" s="47"/>
      <c r="T88" s="47"/>
      <c r="U88" s="47"/>
      <c r="V88" s="47"/>
      <c r="W88" s="47"/>
      <c r="X88" s="47"/>
      <c r="Y88" s="49"/>
      <c r="Z88" s="237"/>
    </row>
    <row r="89" spans="1:26" ht="14.25" customHeight="1" x14ac:dyDescent="0.3">
      <c r="A89" s="14" t="s">
        <v>55</v>
      </c>
      <c r="B89" s="40" t="s">
        <v>250</v>
      </c>
      <c r="C89" s="50" t="s">
        <v>97</v>
      </c>
      <c r="D89" s="51" t="s">
        <v>9</v>
      </c>
      <c r="E89" s="52" t="s">
        <v>9</v>
      </c>
      <c r="F89" s="240" t="s">
        <v>131</v>
      </c>
      <c r="G89" s="40"/>
      <c r="H89" s="47">
        <v>24</v>
      </c>
      <c r="I89" s="47"/>
      <c r="J89" s="47"/>
      <c r="K89" s="47">
        <v>24</v>
      </c>
      <c r="L89" s="47"/>
      <c r="M89" s="252">
        <f>SUM(H89:L89)</f>
        <v>48</v>
      </c>
      <c r="N89" s="47"/>
      <c r="O89" s="47"/>
      <c r="P89" s="47"/>
      <c r="Q89" s="48"/>
      <c r="R89" s="48"/>
      <c r="S89" s="47"/>
      <c r="T89" s="47"/>
      <c r="U89" s="47"/>
      <c r="V89" s="28" t="s">
        <v>10</v>
      </c>
      <c r="W89" s="28" t="s">
        <v>9</v>
      </c>
      <c r="X89" s="28" t="s">
        <v>9</v>
      </c>
      <c r="Y89" s="49"/>
      <c r="Z89" s="242" t="s">
        <v>132</v>
      </c>
    </row>
    <row r="90" spans="1:26" ht="14.25" customHeight="1" x14ac:dyDescent="0.3">
      <c r="A90" s="14" t="s">
        <v>55</v>
      </c>
      <c r="B90" s="40" t="s">
        <v>737</v>
      </c>
      <c r="C90" s="41" t="s">
        <v>93</v>
      </c>
      <c r="D90" s="42" t="s">
        <v>9</v>
      </c>
      <c r="E90" s="43" t="s">
        <v>9</v>
      </c>
      <c r="F90" s="243" t="s">
        <v>721</v>
      </c>
      <c r="G90" s="45">
        <v>6</v>
      </c>
      <c r="H90" s="46"/>
      <c r="I90" s="46"/>
      <c r="J90" s="46"/>
      <c r="K90" s="46"/>
      <c r="L90" s="46"/>
      <c r="M90" s="252"/>
      <c r="N90" s="47"/>
      <c r="O90" s="47"/>
      <c r="P90" s="47"/>
      <c r="Q90" s="48"/>
      <c r="R90" s="48"/>
      <c r="S90" s="47"/>
      <c r="T90" s="47"/>
      <c r="U90" s="47"/>
      <c r="V90" s="47"/>
      <c r="W90" s="47"/>
      <c r="X90" s="47"/>
      <c r="Y90" s="49"/>
      <c r="Z90" s="237"/>
    </row>
    <row r="91" spans="1:26" ht="14.25" customHeight="1" x14ac:dyDescent="0.3">
      <c r="A91" s="14" t="s">
        <v>55</v>
      </c>
      <c r="B91" s="40" t="s">
        <v>746</v>
      </c>
      <c r="C91" s="50" t="s">
        <v>95</v>
      </c>
      <c r="D91" s="51" t="s">
        <v>10</v>
      </c>
      <c r="E91" s="52" t="s">
        <v>9</v>
      </c>
      <c r="F91" s="131" t="s">
        <v>150</v>
      </c>
      <c r="G91" s="40">
        <v>3</v>
      </c>
      <c r="H91" s="47"/>
      <c r="I91" s="47"/>
      <c r="J91" s="47"/>
      <c r="K91" s="47"/>
      <c r="L91" s="47"/>
      <c r="M91" s="252"/>
      <c r="N91" s="47"/>
      <c r="O91" s="47"/>
      <c r="P91" s="47"/>
      <c r="Q91" s="48"/>
      <c r="R91" s="48"/>
      <c r="S91" s="47"/>
      <c r="T91" s="47"/>
      <c r="U91" s="47"/>
      <c r="V91" s="47"/>
      <c r="W91" s="47"/>
      <c r="X91" s="47"/>
      <c r="Y91" s="49"/>
      <c r="Z91" s="237"/>
    </row>
    <row r="92" spans="1:26" ht="14.25" customHeight="1" x14ac:dyDescent="0.3">
      <c r="A92" s="14" t="s">
        <v>55</v>
      </c>
      <c r="B92" s="40" t="s">
        <v>278</v>
      </c>
      <c r="C92" s="50" t="s">
        <v>97</v>
      </c>
      <c r="D92" s="51" t="s">
        <v>10</v>
      </c>
      <c r="E92" s="52" t="s">
        <v>9</v>
      </c>
      <c r="F92" s="132" t="s">
        <v>150</v>
      </c>
      <c r="G92" s="22"/>
      <c r="H92" s="22">
        <v>15</v>
      </c>
      <c r="I92" s="244">
        <v>9</v>
      </c>
      <c r="J92" s="47"/>
      <c r="K92" s="22"/>
      <c r="L92" s="47"/>
      <c r="M92" s="252">
        <v>24</v>
      </c>
      <c r="N92" s="47"/>
      <c r="O92" s="47"/>
      <c r="P92" s="47"/>
      <c r="Q92" s="48"/>
      <c r="R92" s="48"/>
      <c r="S92" s="47"/>
      <c r="T92" s="47"/>
      <c r="U92" s="47"/>
      <c r="V92" s="28" t="s">
        <v>10</v>
      </c>
      <c r="W92" s="28" t="s">
        <v>9</v>
      </c>
      <c r="X92" s="28" t="s">
        <v>9</v>
      </c>
      <c r="Y92" s="52" t="s">
        <v>99</v>
      </c>
      <c r="Z92" s="242" t="s">
        <v>151</v>
      </c>
    </row>
    <row r="93" spans="1:26" ht="14.25" customHeight="1" x14ac:dyDescent="0.3">
      <c r="A93" s="14" t="s">
        <v>55</v>
      </c>
      <c r="B93" s="40" t="s">
        <v>747</v>
      </c>
      <c r="C93" s="50" t="s">
        <v>95</v>
      </c>
      <c r="D93" s="51" t="s">
        <v>10</v>
      </c>
      <c r="E93" s="52" t="s">
        <v>9</v>
      </c>
      <c r="F93" s="131" t="s">
        <v>152</v>
      </c>
      <c r="G93" s="22">
        <v>3</v>
      </c>
      <c r="H93" s="22"/>
      <c r="I93" s="244"/>
      <c r="J93" s="47"/>
      <c r="K93" s="22"/>
      <c r="L93" s="47"/>
      <c r="M93" s="252"/>
      <c r="N93" s="47"/>
      <c r="O93" s="47"/>
      <c r="P93" s="47"/>
      <c r="Q93" s="48"/>
      <c r="R93" s="48"/>
      <c r="S93" s="47"/>
      <c r="T93" s="47"/>
      <c r="U93" s="47"/>
      <c r="V93" s="28"/>
      <c r="W93" s="28"/>
      <c r="X93" s="28"/>
      <c r="Y93" s="52"/>
      <c r="Z93" s="242"/>
    </row>
    <row r="94" spans="1:26" ht="14.25" customHeight="1" x14ac:dyDescent="0.3">
      <c r="A94" s="14" t="s">
        <v>55</v>
      </c>
      <c r="B94" s="40" t="s">
        <v>279</v>
      </c>
      <c r="C94" s="50" t="s">
        <v>97</v>
      </c>
      <c r="D94" s="51" t="s">
        <v>10</v>
      </c>
      <c r="E94" s="52" t="s">
        <v>9</v>
      </c>
      <c r="F94" s="132" t="s">
        <v>152</v>
      </c>
      <c r="G94" s="22"/>
      <c r="H94" s="22">
        <v>12</v>
      </c>
      <c r="I94" s="244">
        <v>12</v>
      </c>
      <c r="J94" s="47"/>
      <c r="K94" s="22"/>
      <c r="L94" s="47"/>
      <c r="M94" s="252">
        <v>24</v>
      </c>
      <c r="N94" s="47"/>
      <c r="O94" s="47"/>
      <c r="P94" s="47"/>
      <c r="Q94" s="48"/>
      <c r="R94" s="48"/>
      <c r="S94" s="47"/>
      <c r="T94" s="47"/>
      <c r="U94" s="47"/>
      <c r="V94" s="28" t="s">
        <v>10</v>
      </c>
      <c r="W94" s="28" t="s">
        <v>9</v>
      </c>
      <c r="X94" s="28" t="s">
        <v>9</v>
      </c>
      <c r="Y94" s="52" t="s">
        <v>99</v>
      </c>
      <c r="Z94" s="242" t="s">
        <v>153</v>
      </c>
    </row>
    <row r="95" spans="1:26" ht="14.25" customHeight="1" x14ac:dyDescent="0.3">
      <c r="A95" s="14" t="s">
        <v>55</v>
      </c>
      <c r="B95" s="40" t="s">
        <v>748</v>
      </c>
      <c r="C95" s="50" t="s">
        <v>95</v>
      </c>
      <c r="D95" s="51" t="s">
        <v>10</v>
      </c>
      <c r="E95" s="52" t="s">
        <v>9</v>
      </c>
      <c r="F95" s="131" t="s">
        <v>154</v>
      </c>
      <c r="G95" s="22">
        <v>3</v>
      </c>
      <c r="H95" s="22"/>
      <c r="I95" s="22"/>
      <c r="J95" s="47"/>
      <c r="K95" s="22"/>
      <c r="L95" s="47"/>
      <c r="M95" s="47"/>
      <c r="N95" s="47"/>
      <c r="O95" s="47"/>
      <c r="P95" s="47"/>
      <c r="Q95" s="48"/>
      <c r="R95" s="48"/>
      <c r="S95" s="47"/>
      <c r="T95" s="47"/>
      <c r="U95" s="47"/>
      <c r="V95" s="28"/>
      <c r="W95" s="28"/>
      <c r="X95" s="28"/>
      <c r="Y95" s="52"/>
      <c r="Z95" s="242"/>
    </row>
    <row r="96" spans="1:26" ht="14.25" customHeight="1" x14ac:dyDescent="0.3">
      <c r="A96" s="14" t="s">
        <v>55</v>
      </c>
      <c r="B96" s="40" t="s">
        <v>280</v>
      </c>
      <c r="C96" s="50" t="s">
        <v>97</v>
      </c>
      <c r="D96" s="51" t="s">
        <v>10</v>
      </c>
      <c r="E96" s="52" t="s">
        <v>9</v>
      </c>
      <c r="F96" s="132" t="s">
        <v>154</v>
      </c>
      <c r="G96" s="22"/>
      <c r="H96" s="22"/>
      <c r="I96" s="22"/>
      <c r="J96" s="47">
        <v>24</v>
      </c>
      <c r="K96" s="22"/>
      <c r="L96" s="47"/>
      <c r="M96" s="47">
        <v>24</v>
      </c>
      <c r="N96" s="47"/>
      <c r="O96" s="47"/>
      <c r="P96" s="47"/>
      <c r="Q96" s="48"/>
      <c r="R96" s="48"/>
      <c r="S96" s="47"/>
      <c r="T96" s="47"/>
      <c r="U96" s="47"/>
      <c r="V96" s="28" t="s">
        <v>10</v>
      </c>
      <c r="W96" s="28" t="s">
        <v>9</v>
      </c>
      <c r="X96" s="28" t="s">
        <v>9</v>
      </c>
      <c r="Y96" s="52" t="s">
        <v>99</v>
      </c>
      <c r="Z96" s="241" t="s">
        <v>155</v>
      </c>
    </row>
    <row r="97" spans="1:26" ht="14.25" customHeight="1" x14ac:dyDescent="0.3">
      <c r="A97" s="14" t="s">
        <v>55</v>
      </c>
      <c r="B97" s="40" t="s">
        <v>749</v>
      </c>
      <c r="C97" s="50" t="s">
        <v>95</v>
      </c>
      <c r="D97" s="51" t="s">
        <v>10</v>
      </c>
      <c r="E97" s="52" t="s">
        <v>9</v>
      </c>
      <c r="F97" s="142" t="s">
        <v>156</v>
      </c>
      <c r="G97" s="22">
        <v>3</v>
      </c>
      <c r="H97" s="22"/>
      <c r="I97" s="22"/>
      <c r="J97" s="47"/>
      <c r="K97" s="22"/>
      <c r="L97" s="47"/>
      <c r="M97" s="47"/>
      <c r="N97" s="47"/>
      <c r="O97" s="47"/>
      <c r="P97" s="47"/>
      <c r="Q97" s="48"/>
      <c r="R97" s="48"/>
      <c r="S97" s="47"/>
      <c r="T97" s="47"/>
      <c r="U97" s="47"/>
      <c r="V97" s="28"/>
      <c r="W97" s="28"/>
      <c r="X97" s="28"/>
      <c r="Y97" s="52"/>
      <c r="Z97" s="241"/>
    </row>
    <row r="98" spans="1:26" ht="14.25" customHeight="1" x14ac:dyDescent="0.3">
      <c r="A98" s="14" t="s">
        <v>55</v>
      </c>
      <c r="B98" s="40" t="s">
        <v>281</v>
      </c>
      <c r="C98" s="50" t="s">
        <v>97</v>
      </c>
      <c r="D98" s="51" t="s">
        <v>10</v>
      </c>
      <c r="E98" s="52" t="s">
        <v>9</v>
      </c>
      <c r="F98" s="143" t="s">
        <v>156</v>
      </c>
      <c r="G98" s="54"/>
      <c r="H98" s="47"/>
      <c r="I98" s="47"/>
      <c r="J98" s="245">
        <v>24</v>
      </c>
      <c r="K98" s="47"/>
      <c r="L98" s="47"/>
      <c r="M98" s="47">
        <f>SUM(H98:L98)</f>
        <v>24</v>
      </c>
      <c r="N98" s="47"/>
      <c r="O98" s="47"/>
      <c r="P98" s="47"/>
      <c r="Q98" s="48"/>
      <c r="R98" s="48"/>
      <c r="S98" s="47"/>
      <c r="T98" s="47"/>
      <c r="U98" s="47"/>
      <c r="V98" s="28" t="s">
        <v>10</v>
      </c>
      <c r="W98" s="28" t="s">
        <v>9</v>
      </c>
      <c r="X98" s="28" t="s">
        <v>9</v>
      </c>
      <c r="Y98" s="49"/>
      <c r="Z98" s="237" t="s">
        <v>172</v>
      </c>
    </row>
    <row r="99" spans="1:26" ht="14.25" customHeight="1" x14ac:dyDescent="0.3">
      <c r="A99" s="14" t="s">
        <v>55</v>
      </c>
      <c r="B99" s="40" t="s">
        <v>750</v>
      </c>
      <c r="C99" s="50" t="s">
        <v>95</v>
      </c>
      <c r="D99" s="51" t="s">
        <v>10</v>
      </c>
      <c r="E99" s="52" t="s">
        <v>9</v>
      </c>
      <c r="F99" s="131" t="s">
        <v>158</v>
      </c>
      <c r="G99" s="54">
        <v>3</v>
      </c>
      <c r="H99" s="47"/>
      <c r="I99" s="47"/>
      <c r="J99" s="54"/>
      <c r="K99" s="47"/>
      <c r="L99" s="47"/>
      <c r="M99" s="47"/>
      <c r="N99" s="47"/>
      <c r="O99" s="47"/>
      <c r="P99" s="47"/>
      <c r="Q99" s="48"/>
      <c r="R99" s="48"/>
      <c r="S99" s="47"/>
      <c r="T99" s="47"/>
      <c r="U99" s="47"/>
      <c r="V99" s="28"/>
      <c r="W99" s="47"/>
      <c r="X99" s="47"/>
      <c r="Y99" s="49"/>
      <c r="Z99" s="237"/>
    </row>
    <row r="100" spans="1:26" ht="14.25" customHeight="1" x14ac:dyDescent="0.3">
      <c r="A100" s="14" t="s">
        <v>55</v>
      </c>
      <c r="B100" s="40" t="s">
        <v>282</v>
      </c>
      <c r="C100" s="50" t="s">
        <v>97</v>
      </c>
      <c r="D100" s="51" t="s">
        <v>10</v>
      </c>
      <c r="E100" s="52" t="s">
        <v>9</v>
      </c>
      <c r="F100" s="132" t="s">
        <v>158</v>
      </c>
      <c r="G100" s="22"/>
      <c r="H100" s="47"/>
      <c r="I100" s="47"/>
      <c r="J100" s="22">
        <v>24</v>
      </c>
      <c r="K100" s="47"/>
      <c r="L100" s="47"/>
      <c r="M100" s="47">
        <f>SUM(H100:L100)</f>
        <v>24</v>
      </c>
      <c r="N100" s="47"/>
      <c r="O100" s="47"/>
      <c r="P100" s="47"/>
      <c r="Q100" s="48"/>
      <c r="R100" s="48"/>
      <c r="S100" s="47"/>
      <c r="T100" s="47"/>
      <c r="U100" s="47"/>
      <c r="V100" s="28" t="s">
        <v>10</v>
      </c>
      <c r="W100" s="28" t="s">
        <v>9</v>
      </c>
      <c r="X100" s="28" t="s">
        <v>9</v>
      </c>
      <c r="Y100" s="49"/>
      <c r="Z100" s="237" t="s">
        <v>172</v>
      </c>
    </row>
    <row r="101" spans="1:26" ht="14.25" customHeight="1" x14ac:dyDescent="0.3">
      <c r="A101" s="14" t="s">
        <v>55</v>
      </c>
      <c r="B101" s="40" t="s">
        <v>751</v>
      </c>
      <c r="C101" s="50" t="s">
        <v>95</v>
      </c>
      <c r="D101" s="51" t="s">
        <v>10</v>
      </c>
      <c r="E101" s="52" t="s">
        <v>9</v>
      </c>
      <c r="F101" s="239" t="s">
        <v>722</v>
      </c>
      <c r="G101" s="22">
        <v>3</v>
      </c>
      <c r="H101" s="47"/>
      <c r="I101" s="47"/>
      <c r="J101" s="22"/>
      <c r="K101" s="47"/>
      <c r="L101" s="47"/>
      <c r="M101" s="47"/>
      <c r="N101" s="47"/>
      <c r="O101" s="47"/>
      <c r="P101" s="47"/>
      <c r="Q101" s="48"/>
      <c r="R101" s="48"/>
      <c r="S101" s="47"/>
      <c r="T101" s="47"/>
      <c r="U101" s="47"/>
      <c r="V101" s="28"/>
      <c r="W101" s="47"/>
      <c r="X101" s="47"/>
      <c r="Y101" s="49"/>
      <c r="Z101" s="237"/>
    </row>
    <row r="102" spans="1:26" ht="14.25" customHeight="1" x14ac:dyDescent="0.3">
      <c r="A102" s="14" t="s">
        <v>55</v>
      </c>
      <c r="B102" s="40" t="s">
        <v>755</v>
      </c>
      <c r="C102" s="50" t="s">
        <v>97</v>
      </c>
      <c r="D102" s="51" t="s">
        <v>10</v>
      </c>
      <c r="E102" s="52" t="s">
        <v>9</v>
      </c>
      <c r="F102" s="240" t="s">
        <v>722</v>
      </c>
      <c r="G102" s="40"/>
      <c r="H102" s="47"/>
      <c r="I102" s="47"/>
      <c r="J102" s="47">
        <v>24</v>
      </c>
      <c r="K102" s="47"/>
      <c r="L102" s="47"/>
      <c r="M102" s="47">
        <f>SUM(H102:L102)</f>
        <v>24</v>
      </c>
      <c r="N102" s="47"/>
      <c r="O102" s="47"/>
      <c r="P102" s="47"/>
      <c r="Q102" s="48"/>
      <c r="R102" s="48"/>
      <c r="S102" s="47"/>
      <c r="T102" s="47"/>
      <c r="U102" s="47"/>
      <c r="V102" s="28" t="s">
        <v>10</v>
      </c>
      <c r="W102" s="28" t="s">
        <v>9</v>
      </c>
      <c r="X102" s="28" t="s">
        <v>9</v>
      </c>
      <c r="Y102" s="49"/>
      <c r="Z102" s="237" t="s">
        <v>172</v>
      </c>
    </row>
    <row r="103" spans="1:26" ht="14.25" customHeight="1" x14ac:dyDescent="0.3">
      <c r="A103" s="14" t="s">
        <v>55</v>
      </c>
      <c r="B103" s="40" t="s">
        <v>752</v>
      </c>
      <c r="C103" s="50" t="s">
        <v>95</v>
      </c>
      <c r="D103" s="51" t="s">
        <v>10</v>
      </c>
      <c r="E103" s="52" t="s">
        <v>9</v>
      </c>
      <c r="F103" s="239" t="s">
        <v>723</v>
      </c>
      <c r="G103" s="40">
        <v>3</v>
      </c>
      <c r="H103" s="47"/>
      <c r="I103" s="47"/>
      <c r="J103" s="47"/>
      <c r="K103" s="47"/>
      <c r="L103" s="47"/>
      <c r="M103" s="47"/>
      <c r="N103" s="47"/>
      <c r="O103" s="47"/>
      <c r="P103" s="47"/>
      <c r="Q103" s="48"/>
      <c r="R103" s="48"/>
      <c r="S103" s="47"/>
      <c r="T103" s="47"/>
      <c r="U103" s="47"/>
      <c r="V103" s="47"/>
      <c r="W103" s="47"/>
      <c r="X103" s="47"/>
      <c r="Y103" s="49"/>
      <c r="Z103" s="237"/>
    </row>
    <row r="104" spans="1:26" ht="14.25" customHeight="1" x14ac:dyDescent="0.3">
      <c r="A104" s="14" t="s">
        <v>55</v>
      </c>
      <c r="B104" s="40" t="s">
        <v>756</v>
      </c>
      <c r="C104" s="50" t="s">
        <v>97</v>
      </c>
      <c r="D104" s="51" t="s">
        <v>10</v>
      </c>
      <c r="E104" s="52" t="s">
        <v>9</v>
      </c>
      <c r="F104" s="240" t="s">
        <v>723</v>
      </c>
      <c r="G104" s="40"/>
      <c r="H104" s="47"/>
      <c r="I104" s="47"/>
      <c r="J104" s="47">
        <v>24</v>
      </c>
      <c r="K104" s="47"/>
      <c r="L104" s="47"/>
      <c r="M104" s="47">
        <f>SUM(H104:L104)</f>
        <v>24</v>
      </c>
      <c r="N104" s="47"/>
      <c r="O104" s="47"/>
      <c r="P104" s="47"/>
      <c r="Q104" s="48"/>
      <c r="R104" s="48"/>
      <c r="S104" s="47"/>
      <c r="T104" s="47"/>
      <c r="U104" s="47"/>
      <c r="V104" s="28" t="s">
        <v>10</v>
      </c>
      <c r="W104" s="28" t="s">
        <v>9</v>
      </c>
      <c r="X104" s="28" t="s">
        <v>9</v>
      </c>
      <c r="Y104" s="49"/>
      <c r="Z104" s="237" t="s">
        <v>172</v>
      </c>
    </row>
    <row r="105" spans="1:26" ht="14.25" customHeight="1" x14ac:dyDescent="0.3">
      <c r="A105" s="14" t="s">
        <v>55</v>
      </c>
      <c r="B105" s="40" t="s">
        <v>738</v>
      </c>
      <c r="C105" s="41" t="s">
        <v>93</v>
      </c>
      <c r="D105" s="42" t="s">
        <v>9</v>
      </c>
      <c r="E105" s="43" t="s">
        <v>9</v>
      </c>
      <c r="F105" s="137" t="s">
        <v>714</v>
      </c>
      <c r="G105" s="45">
        <v>9</v>
      </c>
      <c r="H105" s="46"/>
      <c r="I105" s="46"/>
      <c r="J105" s="46"/>
      <c r="K105" s="46"/>
      <c r="L105" s="46"/>
      <c r="M105" s="47">
        <f>SUM(H105:L105)</f>
        <v>0</v>
      </c>
      <c r="N105" s="47"/>
      <c r="O105" s="47"/>
      <c r="P105" s="47"/>
      <c r="Q105" s="48"/>
      <c r="R105" s="48"/>
      <c r="S105" s="47"/>
      <c r="T105" s="47"/>
      <c r="U105" s="47"/>
      <c r="V105" s="47"/>
      <c r="W105" s="47"/>
      <c r="X105" s="47"/>
      <c r="Y105" s="49"/>
      <c r="Z105" s="237"/>
    </row>
    <row r="106" spans="1:26" ht="14.25" customHeight="1" x14ac:dyDescent="0.3">
      <c r="A106" s="14" t="s">
        <v>55</v>
      </c>
      <c r="B106" s="40" t="s">
        <v>753</v>
      </c>
      <c r="C106" s="50" t="s">
        <v>95</v>
      </c>
      <c r="D106" s="51" t="s">
        <v>9</v>
      </c>
      <c r="E106" s="52" t="s">
        <v>9</v>
      </c>
      <c r="F106" s="246" t="s">
        <v>715</v>
      </c>
      <c r="G106" s="40">
        <v>9</v>
      </c>
      <c r="H106" s="47"/>
      <c r="I106" s="47"/>
      <c r="J106" s="47"/>
      <c r="K106" s="47"/>
      <c r="L106" s="47"/>
      <c r="M106" s="47"/>
      <c r="N106" s="47"/>
      <c r="O106" s="47"/>
      <c r="P106" s="47" t="s">
        <v>98</v>
      </c>
      <c r="Q106" s="48" t="s">
        <v>716</v>
      </c>
      <c r="R106" s="48"/>
      <c r="S106" s="47"/>
      <c r="T106" s="47"/>
      <c r="U106" s="47"/>
      <c r="V106" s="47"/>
      <c r="W106" s="47"/>
      <c r="X106" s="47"/>
      <c r="Y106" s="49"/>
      <c r="Z106" s="237"/>
    </row>
    <row r="107" spans="1:26" ht="14.25" customHeight="1" x14ac:dyDescent="0.3">
      <c r="A107" s="14" t="s">
        <v>55</v>
      </c>
      <c r="B107" s="40" t="s">
        <v>757</v>
      </c>
      <c r="C107" s="50" t="s">
        <v>97</v>
      </c>
      <c r="D107" s="51" t="s">
        <v>9</v>
      </c>
      <c r="E107" s="52" t="s">
        <v>9</v>
      </c>
      <c r="F107" s="72" t="s">
        <v>715</v>
      </c>
      <c r="G107" s="40"/>
      <c r="H107" s="47"/>
      <c r="I107" s="47"/>
      <c r="J107" s="47"/>
      <c r="K107" s="47"/>
      <c r="L107" s="60" t="s">
        <v>137</v>
      </c>
      <c r="M107" s="61">
        <v>75</v>
      </c>
      <c r="N107" s="47"/>
      <c r="O107" s="47"/>
      <c r="P107" s="47"/>
      <c r="Q107" s="48"/>
      <c r="R107" s="48"/>
      <c r="S107" s="47"/>
      <c r="T107" s="47"/>
      <c r="U107" s="47"/>
      <c r="V107" s="47"/>
      <c r="W107" s="47"/>
      <c r="X107" s="47"/>
      <c r="Y107" s="49"/>
      <c r="Z107" s="247" t="s">
        <v>717</v>
      </c>
    </row>
    <row r="108" spans="1:26" x14ac:dyDescent="0.3">
      <c r="B108" s="286" t="s">
        <v>165</v>
      </c>
      <c r="C108" s="286"/>
      <c r="D108" s="286"/>
      <c r="E108" s="286"/>
      <c r="F108" s="286"/>
      <c r="G108" s="65">
        <v>30</v>
      </c>
      <c r="H108" s="66"/>
      <c r="I108" s="248">
        <f>SUM(I82:I107)</f>
        <v>45</v>
      </c>
      <c r="J108" s="248">
        <f>SUM(J82:J107)</f>
        <v>120</v>
      </c>
      <c r="K108" s="248">
        <f>SUM(K82:K107)</f>
        <v>48</v>
      </c>
      <c r="L108" s="248">
        <v>144</v>
      </c>
      <c r="M108" s="217">
        <f>SUM(M84,M87:M89,M94:M96,M107)</f>
        <v>243</v>
      </c>
      <c r="N108" s="25"/>
      <c r="O108" s="25"/>
      <c r="P108" s="25"/>
      <c r="Q108" s="25"/>
      <c r="R108" s="25"/>
      <c r="S108" s="25"/>
      <c r="T108" s="25"/>
      <c r="U108" s="25"/>
      <c r="V108" s="25"/>
      <c r="W108" s="25"/>
      <c r="X108" s="25"/>
      <c r="Y108" s="25"/>
      <c r="Z108" s="237"/>
    </row>
    <row r="109" spans="1:26" x14ac:dyDescent="0.3">
      <c r="B109" s="68"/>
      <c r="C109" s="68"/>
      <c r="D109" s="68"/>
      <c r="E109" s="68"/>
      <c r="F109" s="68"/>
      <c r="G109" s="69"/>
    </row>
    <row r="111" spans="1:26" ht="17.399999999999999" x14ac:dyDescent="0.35">
      <c r="A111" s="39" t="s">
        <v>53</v>
      </c>
      <c r="B111" s="10" t="s">
        <v>54</v>
      </c>
      <c r="C111" s="11" t="s">
        <v>55</v>
      </c>
      <c r="D111" s="11" t="s">
        <v>56</v>
      </c>
      <c r="E111" s="11" t="s">
        <v>57</v>
      </c>
      <c r="F111" s="11"/>
    </row>
    <row r="113" spans="1:26" ht="19.8" x14ac:dyDescent="0.4">
      <c r="A113" s="12" t="s">
        <v>166</v>
      </c>
      <c r="B113" s="297" t="s">
        <v>167</v>
      </c>
      <c r="C113" s="297"/>
      <c r="D113" s="13"/>
      <c r="E113" s="13"/>
    </row>
    <row r="115" spans="1:26" ht="16.5" customHeight="1" x14ac:dyDescent="0.3">
      <c r="A115" s="291" t="s">
        <v>60</v>
      </c>
      <c r="B115" s="291" t="s">
        <v>61</v>
      </c>
      <c r="C115" s="298" t="s">
        <v>62</v>
      </c>
      <c r="D115" s="298"/>
      <c r="E115" s="298"/>
      <c r="F115" s="290" t="s">
        <v>63</v>
      </c>
      <c r="G115" s="291" t="s">
        <v>64</v>
      </c>
      <c r="H115" s="294" t="s">
        <v>66</v>
      </c>
      <c r="I115" s="294"/>
      <c r="J115" s="294"/>
      <c r="K115" s="294"/>
      <c r="L115" s="294"/>
      <c r="M115" s="294"/>
      <c r="N115" s="294" t="s">
        <v>67</v>
      </c>
      <c r="O115" s="294"/>
      <c r="P115" s="294"/>
      <c r="Q115" s="294"/>
      <c r="R115" s="294"/>
      <c r="S115" s="294"/>
      <c r="T115" s="294"/>
      <c r="U115" s="294"/>
      <c r="V115" s="296" t="s">
        <v>68</v>
      </c>
      <c r="W115" s="296"/>
      <c r="X115" s="296"/>
      <c r="Y115" s="291" t="s">
        <v>69</v>
      </c>
      <c r="Z115" s="293" t="s">
        <v>70</v>
      </c>
    </row>
    <row r="116" spans="1:26" ht="13.5" customHeight="1" x14ac:dyDescent="0.3">
      <c r="A116" s="291"/>
      <c r="B116" s="291"/>
      <c r="C116" s="298"/>
      <c r="D116" s="298"/>
      <c r="E116" s="298"/>
      <c r="F116" s="290"/>
      <c r="G116" s="291"/>
      <c r="H116" s="294"/>
      <c r="I116" s="294"/>
      <c r="J116" s="294"/>
      <c r="K116" s="294"/>
      <c r="L116" s="294"/>
      <c r="M116" s="294"/>
      <c r="N116" s="294" t="s">
        <v>71</v>
      </c>
      <c r="O116" s="294"/>
      <c r="P116" s="294"/>
      <c r="Q116" s="294"/>
      <c r="R116" s="294"/>
      <c r="S116" s="294"/>
      <c r="T116" s="295" t="s">
        <v>72</v>
      </c>
      <c r="U116" s="295"/>
      <c r="V116" s="291" t="s">
        <v>73</v>
      </c>
      <c r="W116" s="291" t="s">
        <v>74</v>
      </c>
      <c r="X116" s="291" t="s">
        <v>75</v>
      </c>
      <c r="Y116" s="291"/>
      <c r="Z116" s="293"/>
    </row>
    <row r="117" spans="1:26" ht="16.5" customHeight="1" x14ac:dyDescent="0.3">
      <c r="A117" s="291"/>
      <c r="B117" s="291"/>
      <c r="C117" s="298"/>
      <c r="D117" s="298"/>
      <c r="E117" s="298"/>
      <c r="F117" s="290"/>
      <c r="G117" s="291"/>
      <c r="H117" s="290" t="s">
        <v>76</v>
      </c>
      <c r="I117" s="290" t="s">
        <v>77</v>
      </c>
      <c r="J117" s="291" t="s">
        <v>78</v>
      </c>
      <c r="K117" s="290" t="s">
        <v>79</v>
      </c>
      <c r="L117" s="291" t="s">
        <v>80</v>
      </c>
      <c r="M117" s="337" t="s">
        <v>81</v>
      </c>
      <c r="N117" s="292" t="s">
        <v>82</v>
      </c>
      <c r="O117" s="292"/>
      <c r="P117" s="292"/>
      <c r="Q117" s="291" t="s">
        <v>83</v>
      </c>
      <c r="R117" s="291" t="s">
        <v>84</v>
      </c>
      <c r="S117" s="291" t="s">
        <v>85</v>
      </c>
      <c r="T117" s="291" t="s">
        <v>86</v>
      </c>
      <c r="U117" s="291" t="s">
        <v>84</v>
      </c>
      <c r="V117" s="291"/>
      <c r="W117" s="291"/>
      <c r="X117" s="291"/>
      <c r="Y117" s="291"/>
      <c r="Z117" s="293"/>
    </row>
    <row r="118" spans="1:26" ht="14.25" customHeight="1" x14ac:dyDescent="0.3">
      <c r="A118" s="291"/>
      <c r="B118" s="291"/>
      <c r="C118" s="287" t="s">
        <v>87</v>
      </c>
      <c r="D118" s="288" t="s">
        <v>88</v>
      </c>
      <c r="E118" s="288" t="s">
        <v>89</v>
      </c>
      <c r="F118" s="290"/>
      <c r="G118" s="291"/>
      <c r="H118" s="290"/>
      <c r="I118" s="290"/>
      <c r="J118" s="291"/>
      <c r="K118" s="290"/>
      <c r="L118" s="291"/>
      <c r="M118" s="337"/>
      <c r="N118" s="329" t="s">
        <v>90</v>
      </c>
      <c r="O118" s="290" t="s">
        <v>91</v>
      </c>
      <c r="P118" s="291" t="s">
        <v>92</v>
      </c>
      <c r="Q118" s="291"/>
      <c r="R118" s="291"/>
      <c r="S118" s="291"/>
      <c r="T118" s="291"/>
      <c r="U118" s="291"/>
      <c r="V118" s="291"/>
      <c r="W118" s="291"/>
      <c r="X118" s="291"/>
      <c r="Y118" s="291"/>
      <c r="Z118" s="293"/>
    </row>
    <row r="119" spans="1:26" ht="27" customHeight="1" x14ac:dyDescent="0.3">
      <c r="A119" s="291"/>
      <c r="B119" s="291"/>
      <c r="C119" s="287"/>
      <c r="D119" s="288"/>
      <c r="E119" s="288"/>
      <c r="F119" s="290"/>
      <c r="G119" s="291"/>
      <c r="H119" s="290"/>
      <c r="I119" s="290"/>
      <c r="J119" s="291"/>
      <c r="K119" s="290"/>
      <c r="L119" s="291"/>
      <c r="M119" s="337"/>
      <c r="N119" s="329"/>
      <c r="O119" s="329"/>
      <c r="P119" s="329"/>
      <c r="Q119" s="291"/>
      <c r="R119" s="291"/>
      <c r="S119" s="291"/>
      <c r="T119" s="291"/>
      <c r="U119" s="291"/>
      <c r="V119" s="291"/>
      <c r="W119" s="291"/>
      <c r="X119" s="291"/>
      <c r="Y119" s="291"/>
      <c r="Z119" s="293"/>
    </row>
    <row r="120" spans="1:26" ht="14.25" customHeight="1" x14ac:dyDescent="0.3">
      <c r="A120" s="14" t="s">
        <v>56</v>
      </c>
      <c r="B120" s="40" t="s">
        <v>758</v>
      </c>
      <c r="C120" s="41" t="s">
        <v>93</v>
      </c>
      <c r="D120" s="42" t="s">
        <v>9</v>
      </c>
      <c r="E120" s="43" t="s">
        <v>9</v>
      </c>
      <c r="F120" s="137" t="s">
        <v>724</v>
      </c>
      <c r="G120" s="45">
        <v>18</v>
      </c>
      <c r="H120" s="46"/>
      <c r="I120" s="46"/>
      <c r="J120" s="46"/>
      <c r="K120" s="46"/>
      <c r="L120" s="46"/>
      <c r="M120" s="47"/>
      <c r="N120" s="47"/>
      <c r="O120" s="47"/>
      <c r="P120" s="47"/>
      <c r="Q120" s="48"/>
      <c r="R120" s="48"/>
      <c r="S120" s="47"/>
      <c r="T120" s="47"/>
      <c r="U120" s="47"/>
      <c r="V120" s="47"/>
      <c r="W120" s="47"/>
      <c r="X120" s="47"/>
      <c r="Y120" s="49"/>
      <c r="Z120" s="237"/>
    </row>
    <row r="121" spans="1:26" ht="14.25" customHeight="1" x14ac:dyDescent="0.3">
      <c r="A121" s="14" t="s">
        <v>56</v>
      </c>
      <c r="B121" s="40" t="s">
        <v>764</v>
      </c>
      <c r="C121" s="50" t="s">
        <v>95</v>
      </c>
      <c r="D121" s="51" t="s">
        <v>9</v>
      </c>
      <c r="E121" s="52" t="s">
        <v>9</v>
      </c>
      <c r="F121" s="249" t="s">
        <v>174</v>
      </c>
      <c r="G121" s="40">
        <v>6</v>
      </c>
      <c r="H121" s="47"/>
      <c r="I121" s="47"/>
      <c r="J121" s="47"/>
      <c r="K121" s="47"/>
      <c r="L121" s="47"/>
      <c r="M121" s="47"/>
      <c r="N121" s="47"/>
      <c r="O121" s="47"/>
      <c r="P121" s="47"/>
      <c r="Q121" s="48"/>
      <c r="R121" s="48"/>
      <c r="S121" s="47"/>
      <c r="T121" s="47"/>
      <c r="U121" s="47"/>
      <c r="V121" s="47"/>
      <c r="W121" s="47"/>
      <c r="X121" s="47"/>
      <c r="Y121" s="49"/>
      <c r="Z121" s="237"/>
    </row>
    <row r="122" spans="1:26" ht="14.25" customHeight="1" x14ac:dyDescent="0.3">
      <c r="A122" s="14" t="s">
        <v>56</v>
      </c>
      <c r="B122" s="40" t="s">
        <v>322</v>
      </c>
      <c r="C122" s="50" t="s">
        <v>97</v>
      </c>
      <c r="D122" s="51" t="s">
        <v>9</v>
      </c>
      <c r="E122" s="52" t="s">
        <v>9</v>
      </c>
      <c r="F122" s="246" t="s">
        <v>174</v>
      </c>
      <c r="G122" s="40"/>
      <c r="H122" s="47">
        <v>22</v>
      </c>
      <c r="I122" s="47"/>
      <c r="J122" s="47"/>
      <c r="K122" s="47">
        <v>22</v>
      </c>
      <c r="L122" s="47"/>
      <c r="M122" s="47">
        <f>SUM(H122:L122)</f>
        <v>44</v>
      </c>
      <c r="N122" s="47"/>
      <c r="O122" s="47"/>
      <c r="P122" s="47"/>
      <c r="Q122" s="48"/>
      <c r="R122" s="48"/>
      <c r="S122" s="47"/>
      <c r="T122" s="47"/>
      <c r="U122" s="47"/>
      <c r="V122" s="47" t="s">
        <v>10</v>
      </c>
      <c r="W122" s="47" t="s">
        <v>9</v>
      </c>
      <c r="X122" s="47" t="s">
        <v>9</v>
      </c>
      <c r="Y122" s="49"/>
      <c r="Z122" s="250" t="s">
        <v>172</v>
      </c>
    </row>
    <row r="123" spans="1:26" ht="14.25" customHeight="1" x14ac:dyDescent="0.3">
      <c r="A123" s="14" t="s">
        <v>56</v>
      </c>
      <c r="B123" s="40" t="s">
        <v>765</v>
      </c>
      <c r="C123" s="50" t="s">
        <v>95</v>
      </c>
      <c r="D123" s="51" t="s">
        <v>9</v>
      </c>
      <c r="E123" s="52" t="s">
        <v>9</v>
      </c>
      <c r="F123" s="249" t="s">
        <v>182</v>
      </c>
      <c r="G123" s="40">
        <v>6</v>
      </c>
      <c r="H123" s="47"/>
      <c r="I123" s="47"/>
      <c r="J123" s="47"/>
      <c r="K123" s="47"/>
      <c r="L123" s="47"/>
      <c r="M123" s="47"/>
      <c r="N123" s="47"/>
      <c r="O123" s="47"/>
      <c r="P123" s="47"/>
      <c r="Q123" s="48"/>
      <c r="R123" s="48"/>
      <c r="S123" s="47"/>
      <c r="T123" s="47"/>
      <c r="U123" s="47"/>
      <c r="V123" s="47"/>
      <c r="W123" s="47"/>
      <c r="X123" s="47"/>
      <c r="Y123" s="49"/>
      <c r="Z123" s="237"/>
    </row>
    <row r="124" spans="1:26" ht="14.25" customHeight="1" x14ac:dyDescent="0.3">
      <c r="A124" s="14" t="s">
        <v>56</v>
      </c>
      <c r="B124" s="40" t="s">
        <v>326</v>
      </c>
      <c r="C124" s="50" t="s">
        <v>97</v>
      </c>
      <c r="D124" s="51" t="s">
        <v>9</v>
      </c>
      <c r="E124" s="52" t="s">
        <v>9</v>
      </c>
      <c r="F124" s="246" t="s">
        <v>182</v>
      </c>
      <c r="G124" s="40"/>
      <c r="H124" s="47">
        <v>22</v>
      </c>
      <c r="I124" s="47">
        <v>22</v>
      </c>
      <c r="J124" s="47"/>
      <c r="K124" s="47"/>
      <c r="L124" s="47"/>
      <c r="M124" s="47">
        <f>SUM(H124:L124)</f>
        <v>44</v>
      </c>
      <c r="N124" s="47"/>
      <c r="O124" s="47"/>
      <c r="P124" s="47"/>
      <c r="Q124" s="48"/>
      <c r="R124" s="48"/>
      <c r="S124" s="47"/>
      <c r="T124" s="47"/>
      <c r="U124" s="47"/>
      <c r="V124" s="47" t="s">
        <v>10</v>
      </c>
      <c r="W124" s="47" t="s">
        <v>9</v>
      </c>
      <c r="X124" s="47" t="s">
        <v>9</v>
      </c>
      <c r="Y124" s="49"/>
      <c r="Z124" s="237" t="s">
        <v>172</v>
      </c>
    </row>
    <row r="125" spans="1:26" ht="14.25" customHeight="1" x14ac:dyDescent="0.3">
      <c r="A125" s="14" t="s">
        <v>56</v>
      </c>
      <c r="B125" s="40" t="s">
        <v>766</v>
      </c>
      <c r="C125" s="50" t="s">
        <v>95</v>
      </c>
      <c r="D125" s="51" t="s">
        <v>9</v>
      </c>
      <c r="E125" s="52" t="s">
        <v>9</v>
      </c>
      <c r="F125" s="249" t="s">
        <v>424</v>
      </c>
      <c r="G125" s="40">
        <v>3</v>
      </c>
      <c r="H125" s="47"/>
      <c r="I125" s="47"/>
      <c r="J125" s="47"/>
      <c r="K125" s="47"/>
      <c r="L125" s="47"/>
      <c r="M125" s="47"/>
      <c r="N125" s="47"/>
      <c r="O125" s="47"/>
      <c r="P125" s="47"/>
      <c r="Q125" s="48"/>
      <c r="R125" s="48"/>
      <c r="S125" s="47"/>
      <c r="T125" s="47"/>
      <c r="U125" s="47"/>
      <c r="V125" s="47"/>
      <c r="W125" s="47"/>
      <c r="X125" s="47"/>
      <c r="Y125" s="49"/>
      <c r="Z125" s="237"/>
    </row>
    <row r="126" spans="1:26" ht="14.25" customHeight="1" x14ac:dyDescent="0.3">
      <c r="A126" s="14" t="s">
        <v>56</v>
      </c>
      <c r="B126" s="40" t="s">
        <v>326</v>
      </c>
      <c r="C126" s="50" t="s">
        <v>97</v>
      </c>
      <c r="D126" s="51" t="s">
        <v>9</v>
      </c>
      <c r="E126" s="52" t="s">
        <v>9</v>
      </c>
      <c r="F126" s="246" t="s">
        <v>424</v>
      </c>
      <c r="G126" s="40"/>
      <c r="H126" s="47"/>
      <c r="I126" s="47"/>
      <c r="J126" s="47">
        <v>22</v>
      </c>
      <c r="K126" s="47"/>
      <c r="L126" s="47"/>
      <c r="M126" s="47">
        <f>SUM(H126:L126)</f>
        <v>22</v>
      </c>
      <c r="N126" s="47"/>
      <c r="O126" s="47"/>
      <c r="P126" s="47"/>
      <c r="Q126" s="48"/>
      <c r="R126" s="48"/>
      <c r="S126" s="47"/>
      <c r="T126" s="47"/>
      <c r="U126" s="47"/>
      <c r="V126" s="47" t="s">
        <v>10</v>
      </c>
      <c r="W126" s="47" t="s">
        <v>9</v>
      </c>
      <c r="X126" s="47" t="s">
        <v>9</v>
      </c>
      <c r="Y126" s="49"/>
      <c r="Z126" s="237" t="s">
        <v>172</v>
      </c>
    </row>
    <row r="127" spans="1:26" ht="14.25" customHeight="1" x14ac:dyDescent="0.3">
      <c r="A127" s="14" t="s">
        <v>56</v>
      </c>
      <c r="B127" s="40" t="s">
        <v>767</v>
      </c>
      <c r="C127" s="50" t="s">
        <v>95</v>
      </c>
      <c r="D127" s="51" t="s">
        <v>9</v>
      </c>
      <c r="E127" s="52" t="s">
        <v>9</v>
      </c>
      <c r="F127" s="249" t="s">
        <v>725</v>
      </c>
      <c r="G127" s="40">
        <v>3</v>
      </c>
      <c r="H127" s="47"/>
      <c r="I127" s="47"/>
      <c r="J127" s="47"/>
      <c r="K127" s="47"/>
      <c r="L127" s="47"/>
      <c r="M127" s="47"/>
      <c r="N127" s="47"/>
      <c r="O127" s="47"/>
      <c r="P127" s="47"/>
      <c r="Q127" s="48"/>
      <c r="R127" s="48"/>
      <c r="S127" s="47"/>
      <c r="T127" s="47"/>
      <c r="U127" s="47"/>
      <c r="V127" s="47"/>
      <c r="W127" s="47"/>
      <c r="X127" s="47"/>
      <c r="Y127" s="49"/>
      <c r="Z127" s="237"/>
    </row>
    <row r="128" spans="1:26" ht="14.25" customHeight="1" x14ac:dyDescent="0.3">
      <c r="A128" s="14" t="s">
        <v>56</v>
      </c>
      <c r="B128" s="40" t="s">
        <v>778</v>
      </c>
      <c r="C128" s="50" t="s">
        <v>97</v>
      </c>
      <c r="D128" s="51" t="s">
        <v>9</v>
      </c>
      <c r="E128" s="51" t="s">
        <v>9</v>
      </c>
      <c r="F128" s="246" t="s">
        <v>725</v>
      </c>
      <c r="G128" s="40"/>
      <c r="H128" s="47"/>
      <c r="I128" s="47"/>
      <c r="J128" s="47">
        <v>10</v>
      </c>
      <c r="K128" s="47"/>
      <c r="L128" s="47"/>
      <c r="M128" s="47">
        <v>10</v>
      </c>
      <c r="N128" s="47"/>
      <c r="O128" s="47"/>
      <c r="P128" s="47"/>
      <c r="Q128" s="48"/>
      <c r="R128" s="48"/>
      <c r="S128" s="47"/>
      <c r="T128" s="47"/>
      <c r="U128" s="47"/>
      <c r="V128" s="47"/>
      <c r="W128" s="47"/>
      <c r="X128" s="47"/>
      <c r="Y128" s="49"/>
      <c r="Z128" s="237"/>
    </row>
    <row r="129" spans="1:26" ht="14.25" customHeight="1" x14ac:dyDescent="0.3">
      <c r="A129" s="14" t="s">
        <v>56</v>
      </c>
      <c r="B129" s="40" t="s">
        <v>759</v>
      </c>
      <c r="C129" s="140" t="s">
        <v>93</v>
      </c>
      <c r="D129" s="43" t="s">
        <v>9</v>
      </c>
      <c r="E129" s="43" t="s">
        <v>9</v>
      </c>
      <c r="F129" s="254" t="s">
        <v>726</v>
      </c>
      <c r="G129" s="45">
        <v>3</v>
      </c>
      <c r="H129" s="46"/>
      <c r="I129" s="46"/>
      <c r="J129" s="46"/>
      <c r="K129" s="46"/>
      <c r="L129" s="46"/>
      <c r="M129" s="47"/>
      <c r="N129" s="47"/>
      <c r="O129" s="47"/>
      <c r="P129" s="47"/>
      <c r="Q129" s="48"/>
      <c r="R129" s="48"/>
      <c r="S129" s="47"/>
      <c r="T129" s="47"/>
      <c r="U129" s="47"/>
      <c r="V129" s="47"/>
      <c r="W129" s="47"/>
      <c r="X129" s="47"/>
      <c r="Y129" s="49"/>
      <c r="Z129" s="237"/>
    </row>
    <row r="130" spans="1:26" ht="14.25" customHeight="1" x14ac:dyDescent="0.3">
      <c r="A130" s="14" t="s">
        <v>56</v>
      </c>
      <c r="B130" s="40" t="s">
        <v>768</v>
      </c>
      <c r="C130" s="50" t="s">
        <v>95</v>
      </c>
      <c r="D130" s="51" t="s">
        <v>10</v>
      </c>
      <c r="E130" s="52" t="s">
        <v>9</v>
      </c>
      <c r="F130" s="249" t="s">
        <v>220</v>
      </c>
      <c r="G130" s="40">
        <v>3</v>
      </c>
      <c r="H130" s="47"/>
      <c r="I130" s="47"/>
      <c r="J130" s="47"/>
      <c r="K130" s="47"/>
      <c r="L130" s="47"/>
      <c r="M130" s="47"/>
      <c r="N130" s="47"/>
      <c r="O130" s="47"/>
      <c r="P130" s="47"/>
      <c r="Q130" s="48"/>
      <c r="R130" s="48"/>
      <c r="S130" s="47"/>
      <c r="T130" s="47"/>
      <c r="U130" s="47"/>
      <c r="V130" s="47"/>
      <c r="W130" s="47"/>
      <c r="X130" s="47"/>
      <c r="Y130" s="49"/>
      <c r="Z130" s="237"/>
    </row>
    <row r="131" spans="1:26" ht="14.25" customHeight="1" x14ac:dyDescent="0.3">
      <c r="A131" s="14" t="s">
        <v>56</v>
      </c>
      <c r="B131" s="40" t="s">
        <v>341</v>
      </c>
      <c r="C131" s="50" t="s">
        <v>97</v>
      </c>
      <c r="D131" s="51" t="s">
        <v>10</v>
      </c>
      <c r="E131" s="52" t="s">
        <v>9</v>
      </c>
      <c r="F131" s="246" t="s">
        <v>220</v>
      </c>
      <c r="G131" s="40"/>
      <c r="H131" s="47">
        <v>24</v>
      </c>
      <c r="I131" s="47"/>
      <c r="J131" s="47"/>
      <c r="K131" s="47"/>
      <c r="L131" s="47"/>
      <c r="M131" s="47">
        <f>SUM(H131:L131)</f>
        <v>24</v>
      </c>
      <c r="N131" s="47"/>
      <c r="O131" s="47"/>
      <c r="P131" s="47"/>
      <c r="Q131" s="48"/>
      <c r="R131" s="48"/>
      <c r="S131" s="47"/>
      <c r="T131" s="47"/>
      <c r="U131" s="47"/>
      <c r="V131" s="47" t="s">
        <v>10</v>
      </c>
      <c r="W131" s="47" t="s">
        <v>9</v>
      </c>
      <c r="X131" s="47" t="s">
        <v>9</v>
      </c>
      <c r="Y131" s="49"/>
      <c r="Z131" s="237" t="s">
        <v>172</v>
      </c>
    </row>
    <row r="132" spans="1:26" ht="14.25" customHeight="1" x14ac:dyDescent="0.3">
      <c r="A132" s="14" t="s">
        <v>56</v>
      </c>
      <c r="B132" s="40" t="s">
        <v>769</v>
      </c>
      <c r="C132" s="50" t="s">
        <v>95</v>
      </c>
      <c r="D132" s="51" t="s">
        <v>10</v>
      </c>
      <c r="E132" s="70" t="s">
        <v>9</v>
      </c>
      <c r="F132" s="249" t="s">
        <v>218</v>
      </c>
      <c r="G132" s="15">
        <v>3</v>
      </c>
      <c r="H132" s="47"/>
      <c r="I132" s="47"/>
      <c r="J132" s="47"/>
      <c r="K132" s="47"/>
      <c r="L132" s="47"/>
      <c r="M132" s="47"/>
      <c r="N132" s="47"/>
      <c r="O132" s="47"/>
      <c r="P132" s="47"/>
      <c r="Q132" s="48"/>
      <c r="R132" s="48"/>
      <c r="S132" s="47"/>
      <c r="T132" s="47"/>
      <c r="U132" s="47"/>
      <c r="V132" s="47"/>
      <c r="W132" s="47"/>
      <c r="X132" s="47"/>
      <c r="Y132" s="49"/>
      <c r="Z132" s="237"/>
    </row>
    <row r="133" spans="1:26" ht="14.25" customHeight="1" x14ac:dyDescent="0.3">
      <c r="A133" s="14" t="s">
        <v>56</v>
      </c>
      <c r="B133" s="40" t="s">
        <v>340</v>
      </c>
      <c r="C133" s="50" t="s">
        <v>97</v>
      </c>
      <c r="D133" s="51" t="s">
        <v>10</v>
      </c>
      <c r="E133" s="52" t="s">
        <v>9</v>
      </c>
      <c r="F133" s="246" t="s">
        <v>218</v>
      </c>
      <c r="H133" s="47">
        <v>22</v>
      </c>
      <c r="I133" s="47"/>
      <c r="J133" s="47"/>
      <c r="K133" s="47">
        <v>16.5</v>
      </c>
      <c r="L133" s="47"/>
      <c r="M133" s="47">
        <f>SUM(H133:L133)</f>
        <v>38.5</v>
      </c>
      <c r="N133" s="47"/>
      <c r="O133" s="47" t="s">
        <v>98</v>
      </c>
      <c r="P133" s="47"/>
      <c r="Q133" s="48"/>
      <c r="R133" s="48"/>
      <c r="S133" s="47"/>
      <c r="T133" s="47"/>
      <c r="U133" s="47"/>
      <c r="V133" s="47" t="s">
        <v>10</v>
      </c>
      <c r="W133" s="47" t="s">
        <v>9</v>
      </c>
      <c r="X133" s="47" t="s">
        <v>9</v>
      </c>
      <c r="Y133" s="49"/>
      <c r="Z133" s="237" t="s">
        <v>172</v>
      </c>
    </row>
    <row r="134" spans="1:26" ht="14.25" customHeight="1" x14ac:dyDescent="0.3">
      <c r="A134" s="14" t="s">
        <v>56</v>
      </c>
      <c r="B134" s="40" t="s">
        <v>760</v>
      </c>
      <c r="C134" s="41" t="s">
        <v>93</v>
      </c>
      <c r="D134" s="42" t="s">
        <v>9</v>
      </c>
      <c r="E134" s="43" t="s">
        <v>9</v>
      </c>
      <c r="F134" s="137" t="s">
        <v>727</v>
      </c>
      <c r="G134" s="20">
        <v>3</v>
      </c>
      <c r="H134" s="46"/>
      <c r="I134" s="46"/>
      <c r="J134" s="46"/>
      <c r="K134" s="46"/>
      <c r="L134" s="46"/>
      <c r="M134" s="47"/>
      <c r="N134" s="47"/>
      <c r="O134" s="47"/>
      <c r="P134" s="47"/>
      <c r="Q134" s="48"/>
      <c r="R134" s="48"/>
      <c r="S134" s="47"/>
      <c r="T134" s="47"/>
      <c r="U134" s="47"/>
      <c r="V134" s="47"/>
      <c r="W134" s="47"/>
      <c r="X134" s="47"/>
      <c r="Y134" s="49"/>
      <c r="Z134" s="237"/>
    </row>
    <row r="135" spans="1:26" ht="14.25" customHeight="1" x14ac:dyDescent="0.3">
      <c r="A135" s="14" t="s">
        <v>56</v>
      </c>
      <c r="B135" s="40" t="s">
        <v>770</v>
      </c>
      <c r="C135" s="50" t="s">
        <v>95</v>
      </c>
      <c r="D135" s="51" t="s">
        <v>10</v>
      </c>
      <c r="E135" s="52" t="s">
        <v>9</v>
      </c>
      <c r="F135" s="249" t="s">
        <v>178</v>
      </c>
      <c r="G135" s="40">
        <v>3</v>
      </c>
      <c r="H135" s="47"/>
      <c r="I135" s="47"/>
      <c r="J135" s="47"/>
      <c r="K135" s="47"/>
      <c r="L135" s="47"/>
      <c r="M135" s="47"/>
      <c r="N135" s="47"/>
      <c r="O135" s="47"/>
      <c r="P135" s="47"/>
      <c r="Q135" s="48"/>
      <c r="R135" s="48"/>
      <c r="S135" s="47"/>
      <c r="T135" s="47"/>
      <c r="U135" s="47"/>
      <c r="V135" s="47"/>
      <c r="W135" s="47"/>
      <c r="X135" s="47"/>
      <c r="Y135" s="49"/>
      <c r="Z135" s="237"/>
    </row>
    <row r="136" spans="1:26" ht="14.25" customHeight="1" x14ac:dyDescent="0.3">
      <c r="A136" s="14" t="s">
        <v>56</v>
      </c>
      <c r="B136" s="40" t="s">
        <v>324</v>
      </c>
      <c r="C136" s="50" t="s">
        <v>97</v>
      </c>
      <c r="D136" s="51" t="s">
        <v>10</v>
      </c>
      <c r="E136" s="52" t="s">
        <v>9</v>
      </c>
      <c r="F136" s="246" t="s">
        <v>178</v>
      </c>
      <c r="G136" s="40"/>
      <c r="H136" s="47"/>
      <c r="I136" s="47"/>
      <c r="J136" s="47"/>
      <c r="K136" s="47"/>
      <c r="L136" s="47"/>
      <c r="M136" s="47">
        <f>SUM(H136:L136)</f>
        <v>0</v>
      </c>
      <c r="N136" s="47"/>
      <c r="O136" s="47"/>
      <c r="P136" s="47"/>
      <c r="Q136" s="48"/>
      <c r="R136" s="48"/>
      <c r="S136" s="47"/>
      <c r="T136" s="47"/>
      <c r="U136" s="47"/>
      <c r="V136" s="47" t="s">
        <v>10</v>
      </c>
      <c r="W136" s="47" t="s">
        <v>9</v>
      </c>
      <c r="X136" s="47" t="s">
        <v>9</v>
      </c>
      <c r="Y136" s="49"/>
      <c r="Z136" s="237" t="s">
        <v>172</v>
      </c>
    </row>
    <row r="137" spans="1:26" ht="14.25" customHeight="1" x14ac:dyDescent="0.3">
      <c r="A137" s="14" t="s">
        <v>56</v>
      </c>
      <c r="B137" s="40" t="s">
        <v>771</v>
      </c>
      <c r="C137" s="50" t="s">
        <v>95</v>
      </c>
      <c r="D137" s="51" t="s">
        <v>10</v>
      </c>
      <c r="E137" s="52" t="s">
        <v>9</v>
      </c>
      <c r="F137" s="249" t="s">
        <v>180</v>
      </c>
      <c r="G137" s="40">
        <v>3</v>
      </c>
      <c r="H137" s="47"/>
      <c r="I137" s="47"/>
      <c r="J137" s="47"/>
      <c r="K137" s="47"/>
      <c r="L137" s="47"/>
      <c r="M137" s="47"/>
      <c r="N137" s="47"/>
      <c r="O137" s="47"/>
      <c r="P137" s="47"/>
      <c r="Q137" s="48"/>
      <c r="R137" s="48"/>
      <c r="S137" s="47"/>
      <c r="T137" s="47"/>
      <c r="U137" s="47"/>
      <c r="V137" s="47"/>
      <c r="W137" s="47"/>
      <c r="X137" s="47"/>
      <c r="Y137" s="49"/>
      <c r="Z137" s="237"/>
    </row>
    <row r="138" spans="1:26" ht="14.25" customHeight="1" x14ac:dyDescent="0.3">
      <c r="A138" s="14" t="s">
        <v>56</v>
      </c>
      <c r="B138" s="40" t="s">
        <v>325</v>
      </c>
      <c r="C138" s="50" t="s">
        <v>97</v>
      </c>
      <c r="D138" s="51" t="s">
        <v>10</v>
      </c>
      <c r="E138" s="52" t="s">
        <v>9</v>
      </c>
      <c r="F138" s="246" t="s">
        <v>180</v>
      </c>
      <c r="G138" s="40"/>
      <c r="H138" s="47"/>
      <c r="I138" s="47"/>
      <c r="J138" s="47">
        <v>19.25</v>
      </c>
      <c r="K138" s="47"/>
      <c r="L138" s="47"/>
      <c r="M138" s="47">
        <f>SUM(H138:L138)</f>
        <v>19.25</v>
      </c>
      <c r="N138" s="47"/>
      <c r="O138" s="47"/>
      <c r="P138" s="47"/>
      <c r="Q138" s="48"/>
      <c r="R138" s="48"/>
      <c r="S138" s="47"/>
      <c r="T138" s="47"/>
      <c r="U138" s="47"/>
      <c r="V138" s="47" t="s">
        <v>10</v>
      </c>
      <c r="W138" s="47" t="s">
        <v>9</v>
      </c>
      <c r="X138" s="47" t="s">
        <v>9</v>
      </c>
      <c r="Y138" s="49"/>
      <c r="Z138" s="237" t="s">
        <v>172</v>
      </c>
    </row>
    <row r="139" spans="1:26" ht="14.25" customHeight="1" x14ac:dyDescent="0.3">
      <c r="A139" s="14" t="s">
        <v>56</v>
      </c>
      <c r="B139" s="40" t="s">
        <v>761</v>
      </c>
      <c r="C139" s="41" t="s">
        <v>93</v>
      </c>
      <c r="D139" s="42" t="s">
        <v>9</v>
      </c>
      <c r="E139" s="43" t="s">
        <v>9</v>
      </c>
      <c r="F139" s="137" t="s">
        <v>728</v>
      </c>
      <c r="G139" s="45">
        <v>6</v>
      </c>
      <c r="H139" s="46"/>
      <c r="I139" s="46"/>
      <c r="J139" s="46"/>
      <c r="K139" s="46"/>
      <c r="L139" s="46"/>
      <c r="M139" s="47"/>
      <c r="N139" s="47"/>
      <c r="O139" s="47"/>
      <c r="P139" s="47"/>
      <c r="Q139" s="48"/>
      <c r="R139" s="48"/>
      <c r="S139" s="47"/>
      <c r="T139" s="47"/>
      <c r="U139" s="47"/>
      <c r="V139" s="47"/>
      <c r="W139" s="47"/>
      <c r="X139" s="47"/>
      <c r="Y139" s="49"/>
      <c r="Z139" s="237"/>
    </row>
    <row r="140" spans="1:26" ht="14.25" customHeight="1" x14ac:dyDescent="0.3">
      <c r="A140" s="14" t="s">
        <v>56</v>
      </c>
      <c r="B140" s="40" t="s">
        <v>772</v>
      </c>
      <c r="C140" s="50" t="s">
        <v>95</v>
      </c>
      <c r="D140" s="51" t="s">
        <v>10</v>
      </c>
      <c r="E140" s="52" t="s">
        <v>9</v>
      </c>
      <c r="F140" s="249" t="s">
        <v>729</v>
      </c>
      <c r="G140" s="40">
        <v>3</v>
      </c>
      <c r="H140" s="47"/>
      <c r="I140" s="47"/>
      <c r="J140" s="47"/>
      <c r="K140" s="47"/>
      <c r="L140" s="47"/>
      <c r="M140" s="47"/>
      <c r="N140" s="47"/>
      <c r="O140" s="47"/>
      <c r="P140" s="47"/>
      <c r="Q140" s="48"/>
      <c r="R140" s="48"/>
      <c r="S140" s="47"/>
      <c r="T140" s="47"/>
      <c r="U140" s="47"/>
      <c r="V140" s="47"/>
      <c r="W140" s="47"/>
      <c r="X140" s="47"/>
      <c r="Y140" s="49"/>
      <c r="Z140" s="237"/>
    </row>
    <row r="141" spans="1:26" ht="14.25" customHeight="1" x14ac:dyDescent="0.3">
      <c r="A141" s="14" t="s">
        <v>56</v>
      </c>
      <c r="B141" s="40" t="s">
        <v>779</v>
      </c>
      <c r="C141" s="50" t="s">
        <v>97</v>
      </c>
      <c r="D141" s="51" t="s">
        <v>10</v>
      </c>
      <c r="E141" s="52" t="s">
        <v>9</v>
      </c>
      <c r="F141" s="246" t="s">
        <v>729</v>
      </c>
      <c r="G141" s="40"/>
      <c r="H141" s="47">
        <v>18</v>
      </c>
      <c r="I141" s="47"/>
      <c r="J141" s="47"/>
      <c r="K141" s="47"/>
      <c r="L141" s="47"/>
      <c r="M141" s="47">
        <f>SUM(H141:L141)</f>
        <v>18</v>
      </c>
      <c r="N141" s="47"/>
      <c r="O141" s="47"/>
      <c r="P141" s="47"/>
      <c r="Q141" s="48"/>
      <c r="R141" s="48"/>
      <c r="S141" s="47"/>
      <c r="T141" s="47"/>
      <c r="U141" s="47"/>
      <c r="V141" s="47" t="s">
        <v>10</v>
      </c>
      <c r="W141" s="47" t="s">
        <v>9</v>
      </c>
      <c r="X141" s="47" t="s">
        <v>9</v>
      </c>
      <c r="Y141" s="49"/>
      <c r="Z141" s="237" t="s">
        <v>172</v>
      </c>
    </row>
    <row r="142" spans="1:26" ht="14.25" customHeight="1" x14ac:dyDescent="0.3">
      <c r="A142" s="14" t="s">
        <v>56</v>
      </c>
      <c r="B142" s="40" t="s">
        <v>773</v>
      </c>
      <c r="C142" s="50" t="s">
        <v>95</v>
      </c>
      <c r="D142" s="51" t="s">
        <v>10</v>
      </c>
      <c r="E142" s="52" t="s">
        <v>9</v>
      </c>
      <c r="F142" s="249" t="s">
        <v>186</v>
      </c>
      <c r="G142" s="40">
        <v>3</v>
      </c>
      <c r="H142" s="47"/>
      <c r="I142" s="47"/>
      <c r="J142" s="47"/>
      <c r="K142" s="47"/>
      <c r="L142" s="47"/>
      <c r="M142" s="47"/>
      <c r="N142" s="47"/>
      <c r="O142" s="47"/>
      <c r="P142" s="47"/>
      <c r="Q142" s="48"/>
      <c r="R142" s="48"/>
      <c r="S142" s="47"/>
      <c r="T142" s="47"/>
      <c r="U142" s="47"/>
      <c r="V142" s="47"/>
      <c r="W142" s="47"/>
      <c r="X142" s="47"/>
      <c r="Y142" s="49"/>
      <c r="Z142" s="237"/>
    </row>
    <row r="143" spans="1:26" ht="14.25" customHeight="1" x14ac:dyDescent="0.3">
      <c r="A143" s="14" t="s">
        <v>56</v>
      </c>
      <c r="B143" s="40" t="s">
        <v>328</v>
      </c>
      <c r="C143" s="50" t="s">
        <v>97</v>
      </c>
      <c r="D143" s="51" t="s">
        <v>10</v>
      </c>
      <c r="E143" s="52" t="s">
        <v>9</v>
      </c>
      <c r="F143" s="246" t="s">
        <v>186</v>
      </c>
      <c r="G143" s="40"/>
      <c r="H143" s="47">
        <v>22</v>
      </c>
      <c r="I143" s="47"/>
      <c r="J143" s="47"/>
      <c r="K143" s="47"/>
      <c r="L143" s="47"/>
      <c r="M143" s="47">
        <f>SUM(H143:L143)</f>
        <v>22</v>
      </c>
      <c r="N143" s="47"/>
      <c r="O143" s="47"/>
      <c r="P143" s="47"/>
      <c r="Q143" s="48"/>
      <c r="R143" s="48"/>
      <c r="S143" s="47"/>
      <c r="T143" s="47"/>
      <c r="U143" s="47"/>
      <c r="V143" s="47" t="s">
        <v>10</v>
      </c>
      <c r="W143" s="47" t="s">
        <v>9</v>
      </c>
      <c r="X143" s="47" t="s">
        <v>9</v>
      </c>
      <c r="Y143" s="49"/>
      <c r="Z143" s="237" t="s">
        <v>172</v>
      </c>
    </row>
    <row r="144" spans="1:26" ht="14.25" customHeight="1" x14ac:dyDescent="0.3">
      <c r="A144" s="14" t="s">
        <v>56</v>
      </c>
      <c r="B144" s="40" t="s">
        <v>774</v>
      </c>
      <c r="C144" s="50" t="s">
        <v>95</v>
      </c>
      <c r="D144" s="51" t="s">
        <v>10</v>
      </c>
      <c r="E144" s="52" t="s">
        <v>9</v>
      </c>
      <c r="F144" s="249" t="s">
        <v>188</v>
      </c>
      <c r="G144" s="40">
        <v>3</v>
      </c>
      <c r="H144" s="47"/>
      <c r="I144" s="47"/>
      <c r="J144" s="47"/>
      <c r="K144" s="47"/>
      <c r="L144" s="47"/>
      <c r="M144" s="47"/>
      <c r="N144" s="47"/>
      <c r="O144" s="47"/>
      <c r="P144" s="47"/>
      <c r="Q144" s="48"/>
      <c r="R144" s="48"/>
      <c r="S144" s="47"/>
      <c r="T144" s="47"/>
      <c r="U144" s="47"/>
      <c r="V144" s="47"/>
      <c r="W144" s="47"/>
      <c r="X144" s="47"/>
      <c r="Y144" s="49"/>
      <c r="Z144" s="237"/>
    </row>
    <row r="145" spans="1:26" ht="14.25" customHeight="1" x14ac:dyDescent="0.3">
      <c r="A145" s="14" t="s">
        <v>56</v>
      </c>
      <c r="B145" s="40" t="s">
        <v>329</v>
      </c>
      <c r="C145" s="50" t="s">
        <v>97</v>
      </c>
      <c r="D145" s="51" t="s">
        <v>10</v>
      </c>
      <c r="E145" s="52" t="s">
        <v>9</v>
      </c>
      <c r="F145" s="246" t="s">
        <v>188</v>
      </c>
      <c r="G145" s="40"/>
      <c r="H145" s="47">
        <v>22</v>
      </c>
      <c r="I145" s="47"/>
      <c r="J145" s="47"/>
      <c r="K145" s="47"/>
      <c r="L145" s="47"/>
      <c r="M145" s="47">
        <f>SUM(H145:L145)</f>
        <v>22</v>
      </c>
      <c r="N145" s="47"/>
      <c r="O145" s="47"/>
      <c r="P145" s="47"/>
      <c r="Q145" s="48"/>
      <c r="R145" s="48"/>
      <c r="S145" s="47"/>
      <c r="T145" s="47"/>
      <c r="U145" s="47"/>
      <c r="V145" s="47" t="s">
        <v>10</v>
      </c>
      <c r="W145" s="47" t="s">
        <v>9</v>
      </c>
      <c r="X145" s="47" t="s">
        <v>9</v>
      </c>
      <c r="Y145" s="49"/>
      <c r="Z145" s="237" t="s">
        <v>172</v>
      </c>
    </row>
    <row r="146" spans="1:26" x14ac:dyDescent="0.3">
      <c r="B146" s="286" t="s">
        <v>165</v>
      </c>
      <c r="C146" s="286"/>
      <c r="D146" s="286"/>
      <c r="E146" s="286"/>
      <c r="F146" s="286"/>
      <c r="G146" s="65">
        <v>30</v>
      </c>
      <c r="H146" s="66"/>
      <c r="I146" s="37">
        <f>SUM(I121:I145)</f>
        <v>22</v>
      </c>
      <c r="J146" s="37">
        <f>SUM(J121:J145)</f>
        <v>51.25</v>
      </c>
      <c r="K146" s="37">
        <f>SUM(K121:K145)</f>
        <v>38.5</v>
      </c>
      <c r="L146" s="37">
        <f>SUM(L121:L145)</f>
        <v>0</v>
      </c>
      <c r="M146" s="217">
        <f>SUM(M122:M128,M133,M138,M143:M145)</f>
        <v>221.75</v>
      </c>
      <c r="N146" s="25"/>
      <c r="O146" s="25"/>
      <c r="P146" s="25"/>
      <c r="Q146" s="25"/>
      <c r="R146" s="25"/>
      <c r="S146" s="25"/>
      <c r="T146" s="25"/>
      <c r="U146" s="25"/>
      <c r="V146" s="25"/>
      <c r="W146" s="25"/>
      <c r="X146" s="25"/>
      <c r="Y146" s="25"/>
      <c r="Z146" s="237"/>
    </row>
    <row r="147" spans="1:26" x14ac:dyDescent="0.3">
      <c r="B147" s="68"/>
      <c r="C147" s="68"/>
      <c r="D147" s="68"/>
      <c r="E147" s="68"/>
      <c r="F147" s="68"/>
      <c r="G147" s="69"/>
      <c r="M147" s="253" t="s">
        <v>124</v>
      </c>
    </row>
    <row r="149" spans="1:26" ht="17.399999999999999" x14ac:dyDescent="0.35">
      <c r="A149" s="39" t="s">
        <v>53</v>
      </c>
      <c r="B149" s="10" t="s">
        <v>54</v>
      </c>
      <c r="C149" s="11" t="s">
        <v>55</v>
      </c>
      <c r="D149" s="11" t="s">
        <v>56</v>
      </c>
      <c r="E149" s="11" t="s">
        <v>57</v>
      </c>
      <c r="F149" s="11"/>
    </row>
    <row r="151" spans="1:26" ht="19.8" x14ac:dyDescent="0.4">
      <c r="A151" s="12" t="s">
        <v>223</v>
      </c>
      <c r="B151" s="297" t="s">
        <v>224</v>
      </c>
      <c r="C151" s="297"/>
      <c r="D151" s="13"/>
      <c r="E151" s="13"/>
    </row>
    <row r="153" spans="1:26" ht="16.5" customHeight="1" x14ac:dyDescent="0.3">
      <c r="A153" s="291" t="s">
        <v>60</v>
      </c>
      <c r="B153" s="291" t="s">
        <v>61</v>
      </c>
      <c r="C153" s="298" t="s">
        <v>62</v>
      </c>
      <c r="D153" s="298"/>
      <c r="E153" s="298"/>
      <c r="F153" s="290" t="s">
        <v>63</v>
      </c>
      <c r="G153" s="291" t="s">
        <v>64</v>
      </c>
      <c r="H153" s="294" t="s">
        <v>66</v>
      </c>
      <c r="I153" s="294"/>
      <c r="J153" s="294"/>
      <c r="K153" s="294"/>
      <c r="L153" s="294"/>
      <c r="M153" s="294"/>
      <c r="N153" s="294" t="s">
        <v>67</v>
      </c>
      <c r="O153" s="294"/>
      <c r="P153" s="294"/>
      <c r="Q153" s="294"/>
      <c r="R153" s="294"/>
      <c r="S153" s="294"/>
      <c r="T153" s="294"/>
      <c r="U153" s="294"/>
      <c r="V153" s="296" t="s">
        <v>68</v>
      </c>
      <c r="W153" s="296"/>
      <c r="X153" s="296"/>
      <c r="Y153" s="291" t="s">
        <v>69</v>
      </c>
      <c r="Z153" s="293" t="s">
        <v>70</v>
      </c>
    </row>
    <row r="154" spans="1:26" ht="13.5" customHeight="1" x14ac:dyDescent="0.3">
      <c r="A154" s="291"/>
      <c r="B154" s="291"/>
      <c r="C154" s="298"/>
      <c r="D154" s="298"/>
      <c r="E154" s="298"/>
      <c r="F154" s="290"/>
      <c r="G154" s="291"/>
      <c r="H154" s="294"/>
      <c r="I154" s="294"/>
      <c r="J154" s="294"/>
      <c r="K154" s="294"/>
      <c r="L154" s="294"/>
      <c r="M154" s="294"/>
      <c r="N154" s="294" t="s">
        <v>71</v>
      </c>
      <c r="O154" s="294"/>
      <c r="P154" s="294"/>
      <c r="Q154" s="294"/>
      <c r="R154" s="294"/>
      <c r="S154" s="294"/>
      <c r="T154" s="295" t="s">
        <v>72</v>
      </c>
      <c r="U154" s="295"/>
      <c r="V154" s="291" t="s">
        <v>73</v>
      </c>
      <c r="W154" s="291" t="s">
        <v>74</v>
      </c>
      <c r="X154" s="291" t="s">
        <v>75</v>
      </c>
      <c r="Y154" s="291"/>
      <c r="Z154" s="293"/>
    </row>
    <row r="155" spans="1:26" ht="16.5" customHeight="1" x14ac:dyDescent="0.3">
      <c r="A155" s="291"/>
      <c r="B155" s="291"/>
      <c r="C155" s="298"/>
      <c r="D155" s="298"/>
      <c r="E155" s="298"/>
      <c r="F155" s="290"/>
      <c r="G155" s="291"/>
      <c r="H155" s="290" t="s">
        <v>76</v>
      </c>
      <c r="I155" s="290" t="s">
        <v>77</v>
      </c>
      <c r="J155" s="291" t="s">
        <v>78</v>
      </c>
      <c r="K155" s="290" t="s">
        <v>79</v>
      </c>
      <c r="L155" s="291" t="s">
        <v>80</v>
      </c>
      <c r="M155" s="337" t="s">
        <v>81</v>
      </c>
      <c r="N155" s="292" t="s">
        <v>82</v>
      </c>
      <c r="O155" s="292"/>
      <c r="P155" s="292"/>
      <c r="Q155" s="291" t="s">
        <v>83</v>
      </c>
      <c r="R155" s="291" t="s">
        <v>84</v>
      </c>
      <c r="S155" s="291" t="s">
        <v>85</v>
      </c>
      <c r="T155" s="291" t="s">
        <v>86</v>
      </c>
      <c r="U155" s="291" t="s">
        <v>84</v>
      </c>
      <c r="V155" s="291"/>
      <c r="W155" s="291"/>
      <c r="X155" s="291"/>
      <c r="Y155" s="291"/>
      <c r="Z155" s="293"/>
    </row>
    <row r="156" spans="1:26" ht="14.25" customHeight="1" x14ac:dyDescent="0.3">
      <c r="A156" s="291"/>
      <c r="B156" s="291"/>
      <c r="C156" s="287" t="s">
        <v>87</v>
      </c>
      <c r="D156" s="288" t="s">
        <v>88</v>
      </c>
      <c r="E156" s="288" t="s">
        <v>89</v>
      </c>
      <c r="F156" s="290"/>
      <c r="G156" s="291"/>
      <c r="H156" s="290"/>
      <c r="I156" s="290"/>
      <c r="J156" s="291"/>
      <c r="K156" s="290"/>
      <c r="L156" s="291"/>
      <c r="M156" s="337"/>
      <c r="N156" s="329" t="s">
        <v>90</v>
      </c>
      <c r="O156" s="290" t="s">
        <v>91</v>
      </c>
      <c r="P156" s="291" t="s">
        <v>92</v>
      </c>
      <c r="Q156" s="291"/>
      <c r="R156" s="291"/>
      <c r="S156" s="291"/>
      <c r="T156" s="291"/>
      <c r="U156" s="291"/>
      <c r="V156" s="291"/>
      <c r="W156" s="291"/>
      <c r="X156" s="291"/>
      <c r="Y156" s="291"/>
      <c r="Z156" s="293"/>
    </row>
    <row r="157" spans="1:26" ht="27" customHeight="1" x14ac:dyDescent="0.3">
      <c r="A157" s="291"/>
      <c r="B157" s="291"/>
      <c r="C157" s="287"/>
      <c r="D157" s="288"/>
      <c r="E157" s="288"/>
      <c r="F157" s="290"/>
      <c r="G157" s="291"/>
      <c r="H157" s="290"/>
      <c r="I157" s="290"/>
      <c r="J157" s="291"/>
      <c r="K157" s="290"/>
      <c r="L157" s="291"/>
      <c r="M157" s="337"/>
      <c r="N157" s="329"/>
      <c r="O157" s="329"/>
      <c r="P157" s="329"/>
      <c r="Q157" s="291"/>
      <c r="R157" s="291"/>
      <c r="S157" s="291"/>
      <c r="T157" s="291"/>
      <c r="U157" s="291"/>
      <c r="V157" s="291"/>
      <c r="W157" s="291"/>
      <c r="X157" s="291"/>
      <c r="Y157" s="291"/>
      <c r="Z157" s="293"/>
    </row>
    <row r="158" spans="1:26" ht="14.25" customHeight="1" x14ac:dyDescent="0.3">
      <c r="A158" s="14" t="s">
        <v>57</v>
      </c>
      <c r="B158" s="40" t="s">
        <v>763</v>
      </c>
      <c r="C158" s="41" t="s">
        <v>95</v>
      </c>
      <c r="D158" s="42" t="s">
        <v>9</v>
      </c>
      <c r="E158" s="43" t="s">
        <v>9</v>
      </c>
      <c r="F158" s="45" t="s">
        <v>715</v>
      </c>
      <c r="G158" s="45">
        <v>24</v>
      </c>
      <c r="H158" s="47"/>
      <c r="I158" s="47"/>
      <c r="J158" s="47"/>
      <c r="K158" s="47"/>
      <c r="L158" s="63"/>
      <c r="M158" s="47">
        <f>SUM(H158:L158)</f>
        <v>0</v>
      </c>
      <c r="N158" s="47"/>
      <c r="O158" s="47"/>
      <c r="P158" s="47"/>
      <c r="Q158" s="48"/>
      <c r="R158" s="48"/>
      <c r="S158" s="47"/>
      <c r="T158" s="47"/>
      <c r="U158" s="47"/>
      <c r="V158" s="47"/>
      <c r="W158" s="47"/>
      <c r="X158" s="47"/>
      <c r="Y158" s="49"/>
      <c r="Z158" s="25"/>
    </row>
    <row r="159" spans="1:26" ht="14.25" customHeight="1" x14ac:dyDescent="0.3">
      <c r="A159" s="14" t="s">
        <v>57</v>
      </c>
      <c r="B159" s="40" t="s">
        <v>777</v>
      </c>
      <c r="C159" s="50" t="s">
        <v>97</v>
      </c>
      <c r="D159" s="51" t="s">
        <v>9</v>
      </c>
      <c r="E159" s="52" t="s">
        <v>9</v>
      </c>
      <c r="F159" s="76" t="s">
        <v>715</v>
      </c>
      <c r="G159" s="40"/>
      <c r="H159" s="47"/>
      <c r="I159" s="47"/>
      <c r="J159" s="47"/>
      <c r="K159" s="47"/>
      <c r="L159" s="60" t="s">
        <v>137</v>
      </c>
      <c r="M159" s="61">
        <v>200</v>
      </c>
      <c r="N159" s="47"/>
      <c r="O159" s="47"/>
      <c r="P159" s="47" t="s">
        <v>98</v>
      </c>
      <c r="Q159" s="48" t="s">
        <v>730</v>
      </c>
      <c r="R159" s="47"/>
      <c r="S159" s="47"/>
      <c r="T159" s="47"/>
      <c r="U159" s="47"/>
      <c r="V159" s="47" t="s">
        <v>10</v>
      </c>
      <c r="W159" s="47" t="s">
        <v>9</v>
      </c>
      <c r="X159" s="47" t="s">
        <v>9</v>
      </c>
      <c r="Y159" s="49"/>
      <c r="Z159" s="8" t="s">
        <v>717</v>
      </c>
    </row>
    <row r="160" spans="1:26" ht="14.25" customHeight="1" x14ac:dyDescent="0.3">
      <c r="A160" s="14" t="s">
        <v>57</v>
      </c>
      <c r="B160" s="40" t="s">
        <v>762</v>
      </c>
      <c r="C160" s="41" t="s">
        <v>93</v>
      </c>
      <c r="D160" s="42" t="s">
        <v>9</v>
      </c>
      <c r="E160" s="43" t="s">
        <v>9</v>
      </c>
      <c r="F160" s="102" t="s">
        <v>712</v>
      </c>
      <c r="G160" s="45">
        <v>6</v>
      </c>
      <c r="H160" s="47"/>
      <c r="I160" s="47"/>
      <c r="J160" s="47"/>
      <c r="K160" s="47"/>
      <c r="L160" s="47"/>
      <c r="M160" s="47">
        <v>28</v>
      </c>
      <c r="O160" s="47"/>
      <c r="P160" s="47"/>
      <c r="Q160" s="48"/>
      <c r="R160" s="48"/>
      <c r="S160" s="47"/>
      <c r="T160" s="47"/>
      <c r="U160" s="47"/>
      <c r="V160" s="47"/>
      <c r="W160" s="47"/>
      <c r="X160" s="47"/>
      <c r="Y160" s="49"/>
      <c r="Z160" s="25"/>
    </row>
    <row r="161" spans="1:26" ht="13.5" customHeight="1" x14ac:dyDescent="0.3">
      <c r="A161" s="14" t="s">
        <v>57</v>
      </c>
      <c r="B161" s="40" t="s">
        <v>775</v>
      </c>
      <c r="C161" s="50" t="s">
        <v>95</v>
      </c>
      <c r="D161" s="51" t="s">
        <v>9</v>
      </c>
      <c r="E161" s="52" t="s">
        <v>9</v>
      </c>
      <c r="F161" s="40" t="s">
        <v>731</v>
      </c>
      <c r="G161" s="40">
        <v>3</v>
      </c>
      <c r="H161" s="47"/>
      <c r="I161" s="47"/>
      <c r="J161" s="47"/>
      <c r="K161" s="47"/>
      <c r="L161" s="47"/>
      <c r="M161" s="47"/>
      <c r="N161" s="47"/>
      <c r="O161" s="47"/>
      <c r="P161" s="47"/>
      <c r="Q161" s="48"/>
      <c r="R161" s="48"/>
      <c r="S161" s="47"/>
      <c r="T161" s="47"/>
      <c r="U161" s="47"/>
      <c r="V161" s="47"/>
      <c r="W161" s="47"/>
      <c r="X161" s="47"/>
      <c r="Y161" s="49"/>
      <c r="Z161" s="25"/>
    </row>
    <row r="162" spans="1:26" ht="14.25" customHeight="1" x14ac:dyDescent="0.3">
      <c r="A162" s="14" t="s">
        <v>57</v>
      </c>
      <c r="B162" s="40" t="s">
        <v>780</v>
      </c>
      <c r="C162" s="50" t="s">
        <v>97</v>
      </c>
      <c r="D162" s="51" t="s">
        <v>9</v>
      </c>
      <c r="E162" s="52" t="s">
        <v>9</v>
      </c>
      <c r="F162" s="76" t="s">
        <v>731</v>
      </c>
      <c r="G162" s="40"/>
      <c r="H162" s="47"/>
      <c r="I162" s="47"/>
      <c r="J162" s="47">
        <v>10</v>
      </c>
      <c r="K162" s="47"/>
      <c r="L162" s="47"/>
      <c r="M162" s="47">
        <v>10</v>
      </c>
      <c r="N162" s="47"/>
      <c r="O162" s="47"/>
      <c r="P162" s="47"/>
      <c r="Q162" s="48"/>
      <c r="R162" s="48"/>
      <c r="S162" s="47"/>
      <c r="T162" s="47"/>
      <c r="U162" s="47"/>
      <c r="V162" s="47" t="s">
        <v>10</v>
      </c>
      <c r="W162" s="47" t="s">
        <v>9</v>
      </c>
      <c r="X162" s="47" t="s">
        <v>9</v>
      </c>
      <c r="Y162" s="49"/>
      <c r="Z162" s="25" t="s">
        <v>172</v>
      </c>
    </row>
    <row r="163" spans="1:26" ht="14.25" customHeight="1" x14ac:dyDescent="0.3">
      <c r="A163" s="14" t="s">
        <v>57</v>
      </c>
      <c r="B163" s="40" t="s">
        <v>776</v>
      </c>
      <c r="C163" s="50" t="s">
        <v>95</v>
      </c>
      <c r="D163" s="51" t="s">
        <v>9</v>
      </c>
      <c r="E163" s="52" t="s">
        <v>9</v>
      </c>
      <c r="F163" s="40" t="s">
        <v>732</v>
      </c>
      <c r="G163" s="40">
        <v>3</v>
      </c>
      <c r="H163" s="47"/>
      <c r="I163" s="47"/>
      <c r="J163" s="47"/>
      <c r="K163" s="47"/>
      <c r="L163" s="47"/>
      <c r="M163" s="47"/>
      <c r="N163" s="47"/>
      <c r="O163" s="47"/>
      <c r="P163" s="47"/>
      <c r="Q163" s="48"/>
      <c r="R163" s="48"/>
      <c r="S163" s="47"/>
      <c r="T163" s="47"/>
      <c r="U163" s="47"/>
      <c r="V163" s="47"/>
      <c r="W163" s="47"/>
      <c r="X163" s="47"/>
      <c r="Y163" s="49"/>
      <c r="Z163" s="25"/>
    </row>
    <row r="164" spans="1:26" ht="14.25" customHeight="1" x14ac:dyDescent="0.3">
      <c r="A164" s="14" t="s">
        <v>57</v>
      </c>
      <c r="B164" s="40" t="s">
        <v>781</v>
      </c>
      <c r="C164" s="50" t="s">
        <v>97</v>
      </c>
      <c r="D164" s="51" t="s">
        <v>9</v>
      </c>
      <c r="E164" s="52" t="s">
        <v>9</v>
      </c>
      <c r="F164" s="76" t="s">
        <v>732</v>
      </c>
      <c r="G164" s="40"/>
      <c r="H164" s="47">
        <v>18</v>
      </c>
      <c r="I164" s="47"/>
      <c r="J164" s="47"/>
      <c r="K164" s="47"/>
      <c r="L164" s="47"/>
      <c r="M164" s="47">
        <f>SUM(H164:L164)</f>
        <v>18</v>
      </c>
      <c r="N164" s="47"/>
      <c r="O164" s="47"/>
      <c r="P164" s="47"/>
      <c r="Q164" s="48"/>
      <c r="R164" s="48"/>
      <c r="S164" s="47"/>
      <c r="T164" s="47"/>
      <c r="U164" s="47"/>
      <c r="V164" s="47" t="s">
        <v>10</v>
      </c>
      <c r="W164" s="47" t="s">
        <v>9</v>
      </c>
      <c r="X164" s="47" t="s">
        <v>9</v>
      </c>
      <c r="Y164" s="49"/>
      <c r="Z164" s="25" t="s">
        <v>172</v>
      </c>
    </row>
    <row r="165" spans="1:26" x14ac:dyDescent="0.3">
      <c r="B165" s="286" t="s">
        <v>165</v>
      </c>
      <c r="C165" s="286"/>
      <c r="D165" s="286"/>
      <c r="E165" s="286"/>
      <c r="F165" s="286"/>
      <c r="G165" s="65">
        <v>30</v>
      </c>
      <c r="H165" s="66"/>
      <c r="I165" s="66"/>
      <c r="J165" s="37">
        <f>SUM(J158:J164)</f>
        <v>10</v>
      </c>
      <c r="K165" s="37">
        <f>SUM(K158:K164)</f>
        <v>0</v>
      </c>
      <c r="L165" s="37">
        <v>144</v>
      </c>
      <c r="M165" s="217">
        <f>SUM(M159,M162:M164)</f>
        <v>228</v>
      </c>
      <c r="N165" s="25"/>
      <c r="O165" s="25"/>
      <c r="P165" s="25"/>
      <c r="Q165" s="25"/>
      <c r="R165" s="25"/>
      <c r="S165" s="25"/>
      <c r="T165" s="25"/>
      <c r="U165" s="25"/>
      <c r="V165" s="25"/>
      <c r="W165" s="25"/>
      <c r="X165" s="25"/>
      <c r="Y165" s="25"/>
      <c r="Z165" s="25"/>
    </row>
    <row r="166" spans="1:26" x14ac:dyDescent="0.3">
      <c r="M166" s="253" t="s">
        <v>124</v>
      </c>
    </row>
  </sheetData>
  <mergeCells count="209">
    <mergeCell ref="C1:K4"/>
    <mergeCell ref="C6:K6"/>
    <mergeCell ref="A7:B7"/>
    <mergeCell ref="B8:D8"/>
    <mergeCell ref="B9:D9"/>
    <mergeCell ref="A11:A13"/>
    <mergeCell ref="B11:K13"/>
    <mergeCell ref="A18:B18"/>
    <mergeCell ref="C18:I18"/>
    <mergeCell ref="A19:B19"/>
    <mergeCell ref="C19:I19"/>
    <mergeCell ref="A20:B20"/>
    <mergeCell ref="C20:I20"/>
    <mergeCell ref="L11:L13"/>
    <mergeCell ref="M11:M13"/>
    <mergeCell ref="A15:I15"/>
    <mergeCell ref="A16:B16"/>
    <mergeCell ref="C16:I16"/>
    <mergeCell ref="A17:B17"/>
    <mergeCell ref="C17:I17"/>
    <mergeCell ref="A24:B24"/>
    <mergeCell ref="C24:I24"/>
    <mergeCell ref="A25:B25"/>
    <mergeCell ref="C25:I25"/>
    <mergeCell ref="A26:B26"/>
    <mergeCell ref="C26:I26"/>
    <mergeCell ref="A21:B21"/>
    <mergeCell ref="C21:I21"/>
    <mergeCell ref="A22:B22"/>
    <mergeCell ref="C22:I22"/>
    <mergeCell ref="A23:B23"/>
    <mergeCell ref="C23:I23"/>
    <mergeCell ref="A30:B30"/>
    <mergeCell ref="C30:I30"/>
    <mergeCell ref="A31:B31"/>
    <mergeCell ref="C31:I31"/>
    <mergeCell ref="A32:B32"/>
    <mergeCell ref="C32:I32"/>
    <mergeCell ref="A27:B27"/>
    <mergeCell ref="C27:I27"/>
    <mergeCell ref="A28:B28"/>
    <mergeCell ref="C28:I28"/>
    <mergeCell ref="A29:B29"/>
    <mergeCell ref="C29:I29"/>
    <mergeCell ref="A36:I36"/>
    <mergeCell ref="A37:B37"/>
    <mergeCell ref="C37:I37"/>
    <mergeCell ref="A38:B38"/>
    <mergeCell ref="C38:I38"/>
    <mergeCell ref="A39:B39"/>
    <mergeCell ref="C39:I39"/>
    <mergeCell ref="A33:B33"/>
    <mergeCell ref="C33:I33"/>
    <mergeCell ref="A34:B34"/>
    <mergeCell ref="C34:I34"/>
    <mergeCell ref="A35:B35"/>
    <mergeCell ref="C35:I35"/>
    <mergeCell ref="A43:B43"/>
    <mergeCell ref="C43:I43"/>
    <mergeCell ref="A44:B44"/>
    <mergeCell ref="C44:I44"/>
    <mergeCell ref="A45:B45"/>
    <mergeCell ref="C45:I45"/>
    <mergeCell ref="A40:B40"/>
    <mergeCell ref="C40:I40"/>
    <mergeCell ref="A41:B41"/>
    <mergeCell ref="C41:I41"/>
    <mergeCell ref="A42:B42"/>
    <mergeCell ref="C42:I42"/>
    <mergeCell ref="Y53:Y57"/>
    <mergeCell ref="Z53:Z57"/>
    <mergeCell ref="N54:S54"/>
    <mergeCell ref="T54:U54"/>
    <mergeCell ref="V54:V57"/>
    <mergeCell ref="W54:W57"/>
    <mergeCell ref="B51:C51"/>
    <mergeCell ref="A53:A57"/>
    <mergeCell ref="B53:B57"/>
    <mergeCell ref="C53:E55"/>
    <mergeCell ref="F53:F57"/>
    <mergeCell ref="G53:G57"/>
    <mergeCell ref="H53:M54"/>
    <mergeCell ref="X54:X57"/>
    <mergeCell ref="H55:H57"/>
    <mergeCell ref="I55:I57"/>
    <mergeCell ref="J55:J57"/>
    <mergeCell ref="K55:K57"/>
    <mergeCell ref="L55:L57"/>
    <mergeCell ref="M55:M57"/>
    <mergeCell ref="N53:U53"/>
    <mergeCell ref="V53:X53"/>
    <mergeCell ref="N56:N57"/>
    <mergeCell ref="O56:O57"/>
    <mergeCell ref="P56:P57"/>
    <mergeCell ref="N55:P55"/>
    <mergeCell ref="Q55:Q57"/>
    <mergeCell ref="R55:R57"/>
    <mergeCell ref="S55:S57"/>
    <mergeCell ref="T55:T57"/>
    <mergeCell ref="U55:U57"/>
    <mergeCell ref="B70:F70"/>
    <mergeCell ref="B75:C75"/>
    <mergeCell ref="A77:A81"/>
    <mergeCell ref="B77:B81"/>
    <mergeCell ref="C77:E79"/>
    <mergeCell ref="F77:F81"/>
    <mergeCell ref="G77:G81"/>
    <mergeCell ref="H77:M78"/>
    <mergeCell ref="C56:C57"/>
    <mergeCell ref="D56:D57"/>
    <mergeCell ref="E56:E57"/>
    <mergeCell ref="Z77:Z81"/>
    <mergeCell ref="N78:S78"/>
    <mergeCell ref="T78:U78"/>
    <mergeCell ref="V78:V81"/>
    <mergeCell ref="W78:W81"/>
    <mergeCell ref="X78:X81"/>
    <mergeCell ref="T79:T81"/>
    <mergeCell ref="U79:U81"/>
    <mergeCell ref="N77:U77"/>
    <mergeCell ref="V77:X77"/>
    <mergeCell ref="Y77:Y81"/>
    <mergeCell ref="N80:N81"/>
    <mergeCell ref="O80:O81"/>
    <mergeCell ref="P80:P81"/>
    <mergeCell ref="N79:P79"/>
    <mergeCell ref="Q79:Q81"/>
    <mergeCell ref="R79:R81"/>
    <mergeCell ref="S79:S81"/>
    <mergeCell ref="H79:H81"/>
    <mergeCell ref="I79:I81"/>
    <mergeCell ref="J79:J81"/>
    <mergeCell ref="K79:K81"/>
    <mergeCell ref="L79:L81"/>
    <mergeCell ref="M79:M81"/>
    <mergeCell ref="B108:F108"/>
    <mergeCell ref="B113:C113"/>
    <mergeCell ref="A115:A119"/>
    <mergeCell ref="B115:B119"/>
    <mergeCell ref="C115:E117"/>
    <mergeCell ref="F115:F119"/>
    <mergeCell ref="G115:G119"/>
    <mergeCell ref="H115:M116"/>
    <mergeCell ref="C80:C81"/>
    <mergeCell ref="D80:D81"/>
    <mergeCell ref="E80:E81"/>
    <mergeCell ref="Z115:Z119"/>
    <mergeCell ref="N116:S116"/>
    <mergeCell ref="T116:U116"/>
    <mergeCell ref="V116:V119"/>
    <mergeCell ref="W116:W119"/>
    <mergeCell ref="X116:X119"/>
    <mergeCell ref="T117:T119"/>
    <mergeCell ref="U117:U119"/>
    <mergeCell ref="N115:U115"/>
    <mergeCell ref="V115:X115"/>
    <mergeCell ref="Y115:Y119"/>
    <mergeCell ref="N118:N119"/>
    <mergeCell ref="O118:O119"/>
    <mergeCell ref="P118:P119"/>
    <mergeCell ref="N117:P117"/>
    <mergeCell ref="Q117:Q119"/>
    <mergeCell ref="R117:R119"/>
    <mergeCell ref="S117:S119"/>
    <mergeCell ref="H117:H119"/>
    <mergeCell ref="I117:I119"/>
    <mergeCell ref="J117:J119"/>
    <mergeCell ref="K117:K119"/>
    <mergeCell ref="L117:L119"/>
    <mergeCell ref="M117:M119"/>
    <mergeCell ref="B146:F146"/>
    <mergeCell ref="B151:C151"/>
    <mergeCell ref="A153:A157"/>
    <mergeCell ref="B153:B157"/>
    <mergeCell ref="C153:E155"/>
    <mergeCell ref="F153:F157"/>
    <mergeCell ref="G153:G157"/>
    <mergeCell ref="H153:M154"/>
    <mergeCell ref="C118:C119"/>
    <mergeCell ref="D118:D119"/>
    <mergeCell ref="E118:E119"/>
    <mergeCell ref="R155:R157"/>
    <mergeCell ref="S155:S157"/>
    <mergeCell ref="H155:H157"/>
    <mergeCell ref="I155:I157"/>
    <mergeCell ref="J155:J157"/>
    <mergeCell ref="K155:K157"/>
    <mergeCell ref="L155:L157"/>
    <mergeCell ref="M155:M157"/>
    <mergeCell ref="Z153:Z157"/>
    <mergeCell ref="N154:S154"/>
    <mergeCell ref="T154:U154"/>
    <mergeCell ref="V154:V157"/>
    <mergeCell ref="W154:W157"/>
    <mergeCell ref="X154:X157"/>
    <mergeCell ref="T155:T157"/>
    <mergeCell ref="U155:U157"/>
    <mergeCell ref="N153:U153"/>
    <mergeCell ref="V153:X153"/>
    <mergeCell ref="Y153:Y157"/>
    <mergeCell ref="B165:F165"/>
    <mergeCell ref="C156:C157"/>
    <mergeCell ref="D156:D157"/>
    <mergeCell ref="E156:E157"/>
    <mergeCell ref="N156:N157"/>
    <mergeCell ref="O156:O157"/>
    <mergeCell ref="P156:P157"/>
    <mergeCell ref="N155:P155"/>
    <mergeCell ref="Q155:Q157"/>
  </mergeCells>
  <dataValidations count="15">
    <dataValidation type="list" errorStyle="information" allowBlank="1" showInputMessage="1" showErrorMessage="1" sqref="C132:C133" xr:uid="{CC512779-AAC0-44B8-B6AC-FD7C9D51CA7D}">
      <formula1>types</formula1>
      <formula2>0</formula2>
    </dataValidation>
    <dataValidation type="list" allowBlank="1" showInputMessage="1" showErrorMessage="1" sqref="C58:C69 C82:C107 C120:C131 C134:C145 C158:C164" xr:uid="{01F5B3F6-4A83-49EA-8717-D3F9F740085E}">
      <formula1>types</formula1>
      <formula2>0</formula2>
    </dataValidation>
    <dataValidation type="list" allowBlank="1" showInputMessage="1" showErrorMessage="1" sqref="D58:E69 V58:X69 D82:E107 V82:X107 D120:E145 V120:X145 D158:E164 V158:X158 V160:X164" xr:uid="{5B77EFEC-D988-4B33-A223-3E1F006A54AB}">
      <formula1>CH</formula1>
      <formula2>0</formula2>
    </dataValidation>
    <dataValidation type="list" allowBlank="1" showInputMessage="1" showErrorMessage="1" sqref="A58:A69 A82:A107 A120:A145 A158:A164" xr:uid="{C9A9C7A9-47E4-4086-BEC0-F3F07686DB0D}">
      <formula1>semestre</formula1>
      <formula2>0</formula2>
    </dataValidation>
    <dataValidation type="list" allowBlank="1" showInputMessage="1" showErrorMessage="1" sqref="U70" xr:uid="{53613395-3AFB-493F-ABDE-8A2D49229A43}">
      <formula1>"Intégrée,Ecrit,Oral,Ecrit ou Oral,Ecrit et Oral,Rapport et soutenance"</formula1>
      <formula2>0</formula2>
    </dataValidation>
    <dataValidation type="list" allowBlank="1" showInputMessage="1" showErrorMessage="1" sqref="Q70:R71 U71" xr:uid="{C4B8DBEC-04F7-404C-9871-DFE236D9F76A}">
      <formula1>"Ecrit,Oral,Ecrit ou Oral,Ecrit et Oral: Rapport et soutenance"</formula1>
      <formula2>0</formula2>
    </dataValidation>
    <dataValidation type="list" allowBlank="1" showInputMessage="1" showErrorMessage="1" sqref="V70:X71" xr:uid="{657EBC4D-2FFC-40B3-A201-63D8723C585E}">
      <formula1>"O,N"</formula1>
      <formula2>0</formula2>
    </dataValidation>
    <dataValidation type="list" allowBlank="1" showInputMessage="1" showErrorMessage="1" sqref="C71" xr:uid="{7C05D446-2670-46B4-9015-A10A4D954171}">
      <formula1>"Bloc,Itinéraire,UE,ECUE"</formula1>
      <formula2>0</formula2>
    </dataValidation>
    <dataValidation type="list" allowBlank="1" showInputMessage="1" showErrorMessage="1" sqref="C17:I17" xr:uid="{C66E7B19-721D-4CA9-A812-AD5F49E433B7}">
      <formula1>composante</formula1>
      <formula2>0</formula2>
    </dataValidation>
    <dataValidation type="list" allowBlank="1" showInputMessage="1" showErrorMessage="1" sqref="C16:I16" xr:uid="{7E32E4F7-40F5-4D0D-86A8-D5AA724B7AEC}">
      <formula1>facultés</formula1>
      <formula2>0</formula2>
    </dataValidation>
    <dataValidation type="list" allowBlank="1" showInputMessage="1" showErrorMessage="1" sqref="C31:I31" xr:uid="{E8056368-BB98-46DE-B397-8B41A04C7A01}">
      <formula1>REP</formula1>
      <formula2>0</formula2>
    </dataValidation>
    <dataValidation type="list" allowBlank="1" showInputMessage="1" showErrorMessage="1" sqref="C35:I35" xr:uid="{02CAFF37-8F4D-4D7A-893D-8223B8945759}">
      <formula1>CHX</formula1>
      <formula2>0</formula2>
    </dataValidation>
    <dataValidation type="list" allowBlank="1" showInputMessage="1" showErrorMessage="1" sqref="C27:I27" xr:uid="{245F5C27-B4BE-490A-AA5A-F356E576427A}">
      <formula1>régimes2</formula1>
      <formula2>0</formula2>
    </dataValidation>
    <dataValidation type="list" allowBlank="1" showInputMessage="1" showErrorMessage="1" sqref="C34:I34" xr:uid="{0763EE42-BA00-4B9C-BC04-418E104E68DB}">
      <formula1>type</formula1>
      <formula2>0</formula2>
    </dataValidation>
    <dataValidation type="list" allowBlank="1" showInputMessage="1" showErrorMessage="1" sqref="C28:I29" xr:uid="{1E7D10FA-6D06-45EF-8CAA-81DE13F5477B}">
      <formula1>ON</formula1>
      <formula2>0</formula2>
    </dataValidation>
  </dataValidations>
  <hyperlinks>
    <hyperlink ref="C19" r:id="rId1" xr:uid="{4EBCC287-A75B-40CA-8D19-8966A6ED64FF}"/>
    <hyperlink ref="B49" location="'4. Maquette'!A23" display="Semestre 1" xr:uid="{B6C32EBB-5A0D-423E-8C86-7524BC17D31F}"/>
    <hyperlink ref="C49" location="'4. Maquette'!A134" display="Semestre 2" xr:uid="{FB513A5C-E9E1-4909-B2B5-2434AB4F29E9}"/>
    <hyperlink ref="D49" location="'4. Maquette'!A245" display="Semestre 3" xr:uid="{D7068FA5-E267-44D1-A543-89106974D5A3}"/>
    <hyperlink ref="E49" location="'4. Maquette'!A356" display="Semestre 4" xr:uid="{87C77DF1-4DD2-4BF7-A210-EE1291B027AE}"/>
    <hyperlink ref="B73" location="'4. Maquette'!A23" display="Semestre 1" xr:uid="{DBDE0600-E8B6-48E8-A2D5-F4BCB8760465}"/>
    <hyperlink ref="C73" location="'4. Maquette'!A134" display="Semestre 2" xr:uid="{4606AA66-3362-4616-93BC-04CB9AF3AECA}"/>
    <hyperlink ref="D73" location="'4. Maquette'!A245" display="Semestre 3" xr:uid="{CC71E1CE-DDF8-40F1-9228-91102BFF658C}"/>
    <hyperlink ref="E73" location="'4. Maquette'!A356" display="Semestre 4" xr:uid="{F22A6012-A602-43F4-B68E-A9C21A3E02D3}"/>
    <hyperlink ref="B111" location="'4. Maquette'!A23" display="Semestre 1" xr:uid="{CA3C8F08-ADBB-491A-B235-8A4677233AFF}"/>
    <hyperlink ref="C111" location="'4. Maquette'!A134" display="Semestre 2" xr:uid="{9CB01110-7F61-4A33-A51C-86DE3410BA64}"/>
    <hyperlink ref="D111" location="'4. Maquette'!A245" display="Semestre 3" xr:uid="{D1F24C24-6F6C-4277-BBE7-CC1E138F2CA5}"/>
    <hyperlink ref="E111" location="'4. Maquette'!A356" display="Semestre 4" xr:uid="{D8D4B4AD-E83B-43BA-ABB2-035D7AFE0516}"/>
    <hyperlink ref="B149" location="'4. Maquette'!A23" display="Semestre 1" xr:uid="{31036B17-D6DB-488F-AAF2-7C7079764329}"/>
    <hyperlink ref="C149" location="'4. Maquette'!A134" display="Semestre 2" xr:uid="{E1AC8BD5-36D4-4F30-9808-C8C9AA490F8D}"/>
    <hyperlink ref="D149" location="'4. Maquette'!A245" display="Semestre 3" xr:uid="{CCD8181C-E671-4FE7-B154-D8BF700300D1}"/>
    <hyperlink ref="E149" location="'4. Maquette'!A356" display="Semestre 4" xr:uid="{4A60D9FA-EE81-4D51-ADAF-DDC2EC1F313C}"/>
  </hyperlinks>
  <pageMargins left="0.25" right="0.25" top="0.75" bottom="0.75" header="0.511811023622047" footer="0.511811023622047"/>
  <pageSetup paperSize="8" orientation="landscape" horizontalDpi="300" verticalDpi="30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40BAA-6CB2-41D8-9B81-7F8772DC8698}">
  <sheetPr>
    <tabColor theme="9" tint="0.79998168889431442"/>
    <pageSetUpPr fitToPage="1"/>
  </sheetPr>
  <dimension ref="A1:Z151"/>
  <sheetViews>
    <sheetView showGridLines="0" topLeftCell="A77" zoomScale="115" zoomScaleNormal="115" workbookViewId="0">
      <selection activeCell="B91" sqref="B91"/>
    </sheetView>
  </sheetViews>
  <sheetFormatPr baseColWidth="10" defaultColWidth="11.19921875" defaultRowHeight="14.4" x14ac:dyDescent="0.3"/>
  <cols>
    <col min="1" max="1" width="21.296875" style="1" customWidth="1"/>
    <col min="2" max="2" width="14" style="1" customWidth="1"/>
    <col min="3" max="5" width="11.19921875" style="1"/>
    <col min="6" max="6" width="31.8984375" style="1" customWidth="1"/>
    <col min="7" max="7" width="8.19921875" style="1" customWidth="1"/>
    <col min="8" max="10" width="5.69921875" style="3" customWidth="1"/>
    <col min="11" max="11" width="8.19921875" style="3" customWidth="1"/>
    <col min="12" max="12" width="13.796875" style="3" customWidth="1"/>
    <col min="13" max="13" width="20.69921875" style="3" customWidth="1"/>
    <col min="14" max="16" width="5.69921875" style="1" customWidth="1"/>
    <col min="17" max="17" width="13.69921875" style="1" customWidth="1"/>
    <col min="18" max="18" width="11.19921875" style="1" customWidth="1"/>
    <col min="19" max="24" width="11.19921875" style="1"/>
    <col min="25" max="25" width="14.19921875" style="1" customWidth="1"/>
    <col min="26" max="26" width="53" style="1" customWidth="1"/>
    <col min="27" max="16384" width="11.19921875" style="1"/>
  </cols>
  <sheetData>
    <row r="1" spans="1:13" ht="25.5" customHeight="1" x14ac:dyDescent="0.3">
      <c r="C1" s="314" t="s">
        <v>11</v>
      </c>
      <c r="D1" s="314"/>
      <c r="E1" s="314"/>
      <c r="F1" s="314"/>
      <c r="G1" s="314"/>
      <c r="H1" s="314"/>
      <c r="I1" s="314"/>
      <c r="J1" s="314"/>
      <c r="K1" s="314"/>
      <c r="L1" s="2"/>
    </row>
    <row r="2" spans="1:13" ht="25.8" x14ac:dyDescent="0.3">
      <c r="C2" s="314"/>
      <c r="D2" s="314"/>
      <c r="E2" s="314"/>
      <c r="F2" s="314"/>
      <c r="G2" s="314"/>
      <c r="H2" s="314"/>
      <c r="I2" s="314"/>
      <c r="J2" s="314"/>
      <c r="K2" s="314"/>
      <c r="L2" s="2"/>
    </row>
    <row r="3" spans="1:13" ht="12.75" customHeight="1" x14ac:dyDescent="0.3">
      <c r="C3" s="314"/>
      <c r="D3" s="314"/>
      <c r="E3" s="314"/>
      <c r="F3" s="314"/>
      <c r="G3" s="314"/>
      <c r="H3" s="314"/>
      <c r="I3" s="314"/>
      <c r="J3" s="314"/>
      <c r="K3" s="314"/>
      <c r="L3" s="2"/>
    </row>
    <row r="4" spans="1:13" ht="3" customHeight="1" x14ac:dyDescent="0.3">
      <c r="C4" s="314"/>
      <c r="D4" s="314"/>
      <c r="E4" s="314"/>
      <c r="F4" s="314"/>
      <c r="G4" s="314"/>
      <c r="H4" s="314"/>
      <c r="I4" s="314"/>
      <c r="J4" s="314"/>
      <c r="K4" s="314"/>
      <c r="L4" s="2"/>
    </row>
    <row r="6" spans="1:13" ht="45" customHeight="1" x14ac:dyDescent="0.3">
      <c r="C6" s="315" t="s">
        <v>0</v>
      </c>
      <c r="D6" s="315"/>
      <c r="E6" s="315"/>
      <c r="F6" s="315"/>
      <c r="G6" s="315"/>
      <c r="H6" s="315"/>
      <c r="I6" s="315"/>
      <c r="J6" s="315"/>
      <c r="K6" s="315"/>
      <c r="L6" s="127"/>
    </row>
    <row r="7" spans="1:13" x14ac:dyDescent="0.3">
      <c r="A7" s="316" t="s">
        <v>12</v>
      </c>
      <c r="B7" s="316"/>
    </row>
    <row r="8" spans="1:13" x14ac:dyDescent="0.3">
      <c r="A8" s="4" t="s">
        <v>13</v>
      </c>
      <c r="B8" s="317" t="s">
        <v>782</v>
      </c>
      <c r="C8" s="317"/>
      <c r="D8" s="317"/>
      <c r="E8" s="5"/>
    </row>
    <row r="9" spans="1:13" x14ac:dyDescent="0.3">
      <c r="A9" s="4" t="s">
        <v>14</v>
      </c>
      <c r="B9" s="343">
        <v>45597</v>
      </c>
      <c r="C9" s="343"/>
      <c r="D9" s="343"/>
      <c r="E9" s="5"/>
    </row>
    <row r="11" spans="1:13" ht="14.25" customHeight="1" x14ac:dyDescent="0.3">
      <c r="A11" s="318" t="s">
        <v>15</v>
      </c>
      <c r="B11" s="319" t="s">
        <v>16</v>
      </c>
      <c r="C11" s="319"/>
      <c r="D11" s="319"/>
      <c r="E11" s="319"/>
      <c r="F11" s="319"/>
      <c r="G11" s="319"/>
      <c r="H11" s="319"/>
      <c r="I11" s="319"/>
      <c r="J11" s="319"/>
      <c r="K11" s="319"/>
      <c r="L11" s="336" t="s">
        <v>17</v>
      </c>
      <c r="M11" s="311"/>
    </row>
    <row r="12" spans="1:13" ht="14.25" customHeight="1" x14ac:dyDescent="0.3">
      <c r="A12" s="318"/>
      <c r="B12" s="319"/>
      <c r="C12" s="319"/>
      <c r="D12" s="319"/>
      <c r="E12" s="319"/>
      <c r="F12" s="319"/>
      <c r="G12" s="319"/>
      <c r="H12" s="319"/>
      <c r="I12" s="319"/>
      <c r="J12" s="319"/>
      <c r="K12" s="319"/>
      <c r="L12" s="336"/>
      <c r="M12" s="311"/>
    </row>
    <row r="13" spans="1:13" ht="13.5" customHeight="1" x14ac:dyDescent="0.3">
      <c r="A13" s="318"/>
      <c r="B13" s="319"/>
      <c r="C13" s="319"/>
      <c r="D13" s="319"/>
      <c r="E13" s="319"/>
      <c r="F13" s="319"/>
      <c r="G13" s="319"/>
      <c r="H13" s="319"/>
      <c r="I13" s="319"/>
      <c r="J13" s="319"/>
      <c r="K13" s="319"/>
      <c r="L13" s="336"/>
      <c r="M13" s="311"/>
    </row>
    <row r="14" spans="1:13" ht="13.5" customHeight="1" x14ac:dyDescent="0.3">
      <c r="A14" s="7"/>
      <c r="B14" s="8"/>
      <c r="C14" s="8"/>
      <c r="D14" s="8"/>
      <c r="E14" s="8"/>
      <c r="F14" s="8"/>
      <c r="G14" s="8"/>
      <c r="H14" s="8"/>
      <c r="I14" s="8"/>
      <c r="J14" s="8"/>
      <c r="K14" s="8"/>
      <c r="L14" s="8"/>
      <c r="M14" s="6"/>
    </row>
    <row r="15" spans="1:13" ht="21" customHeight="1" x14ac:dyDescent="0.3">
      <c r="A15" s="312" t="s">
        <v>18</v>
      </c>
      <c r="B15" s="312"/>
      <c r="C15" s="312"/>
      <c r="D15" s="312"/>
      <c r="E15" s="312"/>
      <c r="F15" s="312"/>
      <c r="G15" s="312"/>
      <c r="H15" s="312"/>
      <c r="I15" s="312"/>
      <c r="J15" s="8"/>
      <c r="K15" s="8"/>
      <c r="L15" s="8"/>
      <c r="M15" s="6"/>
    </row>
    <row r="16" spans="1:13" ht="18" customHeight="1" x14ac:dyDescent="0.3">
      <c r="A16" s="307" t="s">
        <v>1</v>
      </c>
      <c r="B16" s="307"/>
      <c r="C16" s="313" t="s">
        <v>2</v>
      </c>
      <c r="D16" s="313"/>
      <c r="E16" s="313"/>
      <c r="F16" s="313"/>
      <c r="G16" s="313"/>
      <c r="H16" s="313"/>
      <c r="I16" s="313"/>
      <c r="J16" s="8"/>
      <c r="K16" s="8"/>
      <c r="L16" s="8"/>
      <c r="M16" s="6"/>
    </row>
    <row r="17" spans="1:13" ht="18" customHeight="1" x14ac:dyDescent="0.3">
      <c r="A17" s="307" t="s">
        <v>3</v>
      </c>
      <c r="B17" s="307"/>
      <c r="C17" s="308" t="s">
        <v>4</v>
      </c>
      <c r="D17" s="308"/>
      <c r="E17" s="308"/>
      <c r="F17" s="308"/>
      <c r="G17" s="308"/>
      <c r="H17" s="308"/>
      <c r="I17" s="308"/>
      <c r="J17" s="8"/>
      <c r="K17" s="8"/>
      <c r="L17" s="8"/>
      <c r="M17" s="6"/>
    </row>
    <row r="18" spans="1:13" ht="18" customHeight="1" x14ac:dyDescent="0.3">
      <c r="A18" s="307" t="s">
        <v>19</v>
      </c>
      <c r="B18" s="307"/>
      <c r="C18" s="340" t="s">
        <v>783</v>
      </c>
      <c r="D18" s="340"/>
      <c r="E18" s="340"/>
      <c r="F18" s="340"/>
      <c r="G18" s="340"/>
      <c r="H18" s="340"/>
      <c r="I18" s="340"/>
      <c r="J18" s="8"/>
      <c r="K18" s="8"/>
      <c r="L18" s="8"/>
      <c r="M18" s="6"/>
    </row>
    <row r="19" spans="1:13" ht="18" customHeight="1" x14ac:dyDescent="0.3">
      <c r="A19" s="307" t="s">
        <v>21</v>
      </c>
      <c r="B19" s="307"/>
      <c r="C19" s="308" t="s">
        <v>419</v>
      </c>
      <c r="D19" s="308"/>
      <c r="E19" s="308"/>
      <c r="F19" s="308"/>
      <c r="G19" s="308"/>
      <c r="H19" s="308"/>
      <c r="I19" s="308"/>
      <c r="J19" s="8"/>
      <c r="K19" s="8"/>
      <c r="L19" s="8"/>
      <c r="M19" s="6"/>
    </row>
    <row r="20" spans="1:13" ht="18" customHeight="1" x14ac:dyDescent="0.3">
      <c r="A20" s="307" t="s">
        <v>23</v>
      </c>
      <c r="B20" s="307"/>
      <c r="C20" s="342" t="s">
        <v>784</v>
      </c>
      <c r="D20" s="342"/>
      <c r="E20" s="342"/>
      <c r="F20" s="342"/>
      <c r="G20" s="342"/>
      <c r="H20" s="342"/>
      <c r="I20" s="342"/>
      <c r="J20" s="8"/>
      <c r="K20" s="8"/>
      <c r="L20" s="8"/>
      <c r="M20" s="6"/>
    </row>
    <row r="21" spans="1:13" ht="18" customHeight="1" x14ac:dyDescent="0.3">
      <c r="A21" s="307" t="s">
        <v>5</v>
      </c>
      <c r="B21" s="307"/>
      <c r="C21" s="308" t="s">
        <v>785</v>
      </c>
      <c r="D21" s="308"/>
      <c r="E21" s="308"/>
      <c r="F21" s="308"/>
      <c r="G21" s="308"/>
      <c r="H21" s="308"/>
      <c r="I21" s="308"/>
      <c r="J21" s="8"/>
      <c r="K21" s="8"/>
      <c r="L21" s="8"/>
      <c r="M21" s="6"/>
    </row>
    <row r="22" spans="1:13" ht="18" customHeight="1" x14ac:dyDescent="0.3">
      <c r="A22" s="307" t="s">
        <v>6</v>
      </c>
      <c r="B22" s="307"/>
      <c r="C22" s="308" t="s">
        <v>786</v>
      </c>
      <c r="D22" s="308"/>
      <c r="E22" s="308"/>
      <c r="F22" s="308"/>
      <c r="G22" s="308"/>
      <c r="H22" s="308"/>
      <c r="I22" s="308"/>
      <c r="J22" s="8"/>
      <c r="K22" s="8"/>
      <c r="L22" s="8"/>
      <c r="M22" s="6"/>
    </row>
    <row r="23" spans="1:13" ht="18" customHeight="1" x14ac:dyDescent="0.3">
      <c r="A23" s="307" t="s">
        <v>26</v>
      </c>
      <c r="B23" s="307"/>
      <c r="C23" s="308"/>
      <c r="D23" s="308"/>
      <c r="E23" s="308"/>
      <c r="F23" s="308"/>
      <c r="G23" s="308"/>
      <c r="H23" s="308"/>
      <c r="I23" s="308"/>
      <c r="J23" s="8"/>
      <c r="K23" s="8"/>
      <c r="L23" s="8"/>
      <c r="M23" s="6"/>
    </row>
    <row r="24" spans="1:13" ht="18" customHeight="1" x14ac:dyDescent="0.3">
      <c r="A24" s="307" t="s">
        <v>27</v>
      </c>
      <c r="B24" s="307"/>
      <c r="C24" s="308" t="s">
        <v>28</v>
      </c>
      <c r="D24" s="308"/>
      <c r="E24" s="308"/>
      <c r="F24" s="308"/>
      <c r="G24" s="308"/>
      <c r="H24" s="308"/>
      <c r="I24" s="308"/>
      <c r="J24" s="8"/>
      <c r="K24" s="8"/>
      <c r="L24" s="8"/>
      <c r="M24" s="6"/>
    </row>
    <row r="25" spans="1:13" ht="18" customHeight="1" x14ac:dyDescent="0.3">
      <c r="A25" s="307" t="s">
        <v>29</v>
      </c>
      <c r="B25" s="307"/>
      <c r="C25" s="308"/>
      <c r="D25" s="308"/>
      <c r="E25" s="308"/>
      <c r="F25" s="308"/>
      <c r="G25" s="308"/>
      <c r="H25" s="308"/>
      <c r="I25" s="308"/>
      <c r="J25" s="8"/>
      <c r="K25" s="8"/>
      <c r="L25" s="8"/>
      <c r="M25" s="6"/>
    </row>
    <row r="26" spans="1:13" ht="18" customHeight="1" x14ac:dyDescent="0.3">
      <c r="A26" s="307" t="s">
        <v>30</v>
      </c>
      <c r="B26" s="307"/>
      <c r="C26" s="308" t="s">
        <v>31</v>
      </c>
      <c r="D26" s="308"/>
      <c r="E26" s="308"/>
      <c r="F26" s="308"/>
      <c r="G26" s="308"/>
      <c r="H26" s="308"/>
      <c r="I26" s="308"/>
      <c r="J26" s="8"/>
      <c r="K26" s="8"/>
      <c r="L26" s="8"/>
      <c r="M26" s="6"/>
    </row>
    <row r="27" spans="1:13" ht="18" customHeight="1" x14ac:dyDescent="0.3">
      <c r="A27" s="307" t="s">
        <v>32</v>
      </c>
      <c r="B27" s="307"/>
      <c r="C27" s="341" t="s">
        <v>8</v>
      </c>
      <c r="D27" s="341"/>
      <c r="E27" s="341"/>
      <c r="F27" s="341"/>
      <c r="G27" s="341"/>
      <c r="H27" s="341"/>
      <c r="I27" s="341"/>
      <c r="J27" s="8"/>
      <c r="K27" s="8"/>
      <c r="L27" s="8"/>
      <c r="M27" s="6"/>
    </row>
    <row r="28" spans="1:13" ht="18" customHeight="1" x14ac:dyDescent="0.3">
      <c r="A28" s="307" t="s">
        <v>33</v>
      </c>
      <c r="B28" s="307"/>
      <c r="C28" s="308" t="s">
        <v>9</v>
      </c>
      <c r="D28" s="308"/>
      <c r="E28" s="308"/>
      <c r="F28" s="308"/>
      <c r="G28" s="308"/>
      <c r="H28" s="308"/>
      <c r="I28" s="308"/>
      <c r="J28" s="8"/>
      <c r="K28" s="8"/>
      <c r="L28" s="8"/>
      <c r="M28" s="6"/>
    </row>
    <row r="29" spans="1:13" ht="18" customHeight="1" x14ac:dyDescent="0.3">
      <c r="A29" s="307" t="s">
        <v>34</v>
      </c>
      <c r="B29" s="307"/>
      <c r="C29" s="308" t="s">
        <v>9</v>
      </c>
      <c r="D29" s="308"/>
      <c r="E29" s="308"/>
      <c r="F29" s="308"/>
      <c r="G29" s="308"/>
      <c r="H29" s="308"/>
      <c r="I29" s="308"/>
      <c r="J29" s="8"/>
      <c r="K29" s="8"/>
      <c r="L29" s="8"/>
      <c r="M29" s="6"/>
    </row>
    <row r="30" spans="1:13" ht="18.75" customHeight="1" x14ac:dyDescent="0.3">
      <c r="A30" s="307" t="s">
        <v>35</v>
      </c>
      <c r="B30" s="307"/>
      <c r="C30" s="308"/>
      <c r="D30" s="308"/>
      <c r="E30" s="308"/>
      <c r="F30" s="308"/>
      <c r="G30" s="308"/>
      <c r="H30" s="308"/>
      <c r="I30" s="308"/>
      <c r="J30" s="8"/>
      <c r="K30" s="8"/>
      <c r="L30" s="8"/>
      <c r="M30" s="6"/>
    </row>
    <row r="31" spans="1:13" ht="18" customHeight="1" x14ac:dyDescent="0.3">
      <c r="A31" s="307" t="s">
        <v>36</v>
      </c>
      <c r="B31" s="307"/>
      <c r="C31" s="308" t="s">
        <v>9</v>
      </c>
      <c r="D31" s="308"/>
      <c r="E31" s="308"/>
      <c r="F31" s="308"/>
      <c r="G31" s="308"/>
      <c r="H31" s="308"/>
      <c r="I31" s="308"/>
      <c r="J31" s="8"/>
      <c r="K31" s="8"/>
      <c r="L31" s="8"/>
      <c r="M31" s="6"/>
    </row>
    <row r="32" spans="1:13" ht="18" customHeight="1" x14ac:dyDescent="0.3">
      <c r="A32" s="307" t="s">
        <v>37</v>
      </c>
      <c r="B32" s="307"/>
      <c r="C32" s="308"/>
      <c r="D32" s="308"/>
      <c r="E32" s="308"/>
      <c r="F32" s="308"/>
      <c r="G32" s="308"/>
      <c r="H32" s="308"/>
      <c r="I32" s="308"/>
      <c r="J32" s="8"/>
      <c r="K32" s="8"/>
      <c r="L32" s="8"/>
      <c r="M32" s="6"/>
    </row>
    <row r="33" spans="1:13" ht="33" customHeight="1" x14ac:dyDescent="0.3">
      <c r="A33" s="305" t="s">
        <v>38</v>
      </c>
      <c r="B33" s="305"/>
      <c r="C33" s="340" t="s">
        <v>787</v>
      </c>
      <c r="D33" s="340"/>
      <c r="E33" s="340"/>
      <c r="F33" s="340"/>
      <c r="G33" s="340"/>
      <c r="H33" s="340"/>
      <c r="I33" s="340"/>
      <c r="J33" s="8"/>
      <c r="K33" s="8"/>
      <c r="L33" s="8"/>
      <c r="M33" s="6"/>
    </row>
    <row r="34" spans="1:13" ht="18" customHeight="1" x14ac:dyDescent="0.3">
      <c r="A34" s="307" t="s">
        <v>40</v>
      </c>
      <c r="B34" s="307"/>
      <c r="C34" s="308" t="s">
        <v>41</v>
      </c>
      <c r="D34" s="308"/>
      <c r="E34" s="308"/>
      <c r="F34" s="308"/>
      <c r="G34" s="308"/>
      <c r="H34" s="308"/>
      <c r="I34" s="308"/>
      <c r="J34" s="8"/>
      <c r="K34" s="8"/>
      <c r="L34" s="8"/>
      <c r="M34" s="6"/>
    </row>
    <row r="35" spans="1:13" ht="18" customHeight="1" x14ac:dyDescent="0.3">
      <c r="A35" s="307" t="s">
        <v>42</v>
      </c>
      <c r="B35" s="307"/>
      <c r="C35" s="308" t="s">
        <v>9</v>
      </c>
      <c r="D35" s="308"/>
      <c r="E35" s="308"/>
      <c r="F35" s="308"/>
      <c r="G35" s="308"/>
      <c r="H35" s="308"/>
      <c r="I35" s="308"/>
      <c r="J35" s="8"/>
      <c r="K35" s="8"/>
      <c r="L35" s="8"/>
      <c r="M35" s="6"/>
    </row>
    <row r="36" spans="1:13" ht="17.25" customHeight="1" x14ac:dyDescent="0.4">
      <c r="A36" s="302" t="s">
        <v>43</v>
      </c>
      <c r="B36" s="302"/>
      <c r="C36" s="302"/>
      <c r="D36" s="302"/>
      <c r="E36" s="302"/>
      <c r="F36" s="302"/>
      <c r="G36" s="302"/>
      <c r="H36" s="302"/>
      <c r="I36" s="302"/>
      <c r="J36" s="8"/>
      <c r="K36" s="8"/>
      <c r="L36" s="8"/>
      <c r="M36" s="6"/>
    </row>
    <row r="37" spans="1:13" ht="18" customHeight="1" x14ac:dyDescent="0.4">
      <c r="A37" s="300" t="s">
        <v>44</v>
      </c>
      <c r="B37" s="300"/>
      <c r="C37" s="339"/>
      <c r="D37" s="339"/>
      <c r="E37" s="339"/>
      <c r="F37" s="339"/>
      <c r="G37" s="339"/>
      <c r="H37" s="339"/>
      <c r="I37" s="339"/>
      <c r="J37" s="8"/>
      <c r="K37" s="8"/>
      <c r="L37" s="8"/>
      <c r="M37" s="6"/>
    </row>
    <row r="38" spans="1:13" ht="18" customHeight="1" x14ac:dyDescent="0.3">
      <c r="A38" s="300" t="s">
        <v>45</v>
      </c>
      <c r="B38" s="300"/>
      <c r="C38" s="304">
        <v>36</v>
      </c>
      <c r="D38" s="304"/>
      <c r="E38" s="304"/>
      <c r="F38" s="304"/>
      <c r="G38" s="304"/>
      <c r="H38" s="304"/>
      <c r="I38" s="304"/>
      <c r="J38" s="8"/>
      <c r="K38" s="8"/>
      <c r="L38" s="8"/>
      <c r="M38" s="6"/>
    </row>
    <row r="39" spans="1:13" ht="18" customHeight="1" x14ac:dyDescent="0.3">
      <c r="A39" s="300" t="s">
        <v>46</v>
      </c>
      <c r="B39" s="300"/>
      <c r="C39" s="301"/>
      <c r="D39" s="301"/>
      <c r="E39" s="301"/>
      <c r="F39" s="301"/>
      <c r="G39" s="301"/>
      <c r="H39" s="301"/>
      <c r="I39" s="301"/>
      <c r="J39" s="8"/>
      <c r="K39" s="8"/>
      <c r="L39" s="8"/>
      <c r="M39" s="6"/>
    </row>
    <row r="40" spans="1:13" ht="18" customHeight="1" x14ac:dyDescent="0.3">
      <c r="A40" s="300" t="s">
        <v>47</v>
      </c>
      <c r="B40" s="300"/>
      <c r="C40" s="301"/>
      <c r="D40" s="301"/>
      <c r="E40" s="301"/>
      <c r="F40" s="301"/>
      <c r="G40" s="301"/>
      <c r="H40" s="301"/>
      <c r="I40" s="301"/>
      <c r="J40" s="8"/>
      <c r="K40" s="8"/>
      <c r="L40" s="8"/>
      <c r="M40" s="6"/>
    </row>
    <row r="41" spans="1:13" ht="18" customHeight="1" x14ac:dyDescent="0.3">
      <c r="A41" s="300" t="s">
        <v>48</v>
      </c>
      <c r="B41" s="300"/>
      <c r="C41" s="301">
        <v>24</v>
      </c>
      <c r="D41" s="301"/>
      <c r="E41" s="301"/>
      <c r="F41" s="301"/>
      <c r="G41" s="301"/>
      <c r="H41" s="301"/>
      <c r="I41" s="301"/>
      <c r="J41" s="8"/>
      <c r="K41" s="8"/>
      <c r="L41" s="8"/>
      <c r="M41" s="6"/>
    </row>
    <row r="42" spans="1:13" ht="18" customHeight="1" x14ac:dyDescent="0.3">
      <c r="A42" s="300" t="s">
        <v>49</v>
      </c>
      <c r="B42" s="300"/>
      <c r="C42" s="301">
        <v>36</v>
      </c>
      <c r="D42" s="301"/>
      <c r="E42" s="301"/>
      <c r="F42" s="301"/>
      <c r="G42" s="301"/>
      <c r="H42" s="301"/>
      <c r="I42" s="301"/>
      <c r="J42" s="8"/>
      <c r="K42" s="8"/>
      <c r="L42" s="8"/>
      <c r="M42" s="6"/>
    </row>
    <row r="43" spans="1:13" ht="18" customHeight="1" x14ac:dyDescent="0.3">
      <c r="A43" s="300" t="s">
        <v>50</v>
      </c>
      <c r="B43" s="300"/>
      <c r="C43" s="301"/>
      <c r="D43" s="301"/>
      <c r="E43" s="301"/>
      <c r="F43" s="301"/>
      <c r="G43" s="301"/>
      <c r="H43" s="301"/>
      <c r="I43" s="301"/>
      <c r="J43" s="8"/>
      <c r="K43" s="8"/>
      <c r="L43" s="8"/>
      <c r="M43" s="6"/>
    </row>
    <row r="44" spans="1:13" ht="18" customHeight="1" x14ac:dyDescent="0.3">
      <c r="A44" s="300" t="s">
        <v>51</v>
      </c>
      <c r="B44" s="300"/>
      <c r="C44" s="301"/>
      <c r="D44" s="301"/>
      <c r="E44" s="301"/>
      <c r="F44" s="301"/>
      <c r="G44" s="301"/>
      <c r="H44" s="301"/>
      <c r="I44" s="301"/>
      <c r="J44" s="8"/>
      <c r="K44" s="8"/>
      <c r="L44" s="8"/>
      <c r="M44" s="6"/>
    </row>
    <row r="45" spans="1:13" ht="18" customHeight="1" x14ac:dyDescent="0.3">
      <c r="A45" s="300" t="s">
        <v>52</v>
      </c>
      <c r="B45" s="300"/>
      <c r="C45" s="301"/>
      <c r="D45" s="301"/>
      <c r="E45" s="301"/>
      <c r="F45" s="301"/>
      <c r="G45" s="301"/>
      <c r="H45" s="301"/>
      <c r="I45" s="301"/>
      <c r="J45" s="8"/>
      <c r="K45" s="8"/>
      <c r="L45" s="8"/>
      <c r="M45" s="6"/>
    </row>
    <row r="46" spans="1:13" ht="13.5" customHeight="1" x14ac:dyDescent="0.3">
      <c r="A46" s="7"/>
      <c r="B46" s="8"/>
      <c r="C46" s="8"/>
      <c r="D46" s="8"/>
      <c r="E46" s="8"/>
      <c r="F46" s="8"/>
      <c r="G46" s="8"/>
      <c r="H46" s="8"/>
      <c r="I46" s="8"/>
      <c r="J46" s="8"/>
      <c r="K46" s="8"/>
      <c r="L46" s="8"/>
      <c r="M46" s="6"/>
    </row>
    <row r="47" spans="1:13" ht="13.5" customHeight="1" x14ac:dyDescent="0.3">
      <c r="A47" s="7"/>
      <c r="B47" s="8"/>
      <c r="C47" s="8"/>
      <c r="D47" s="8"/>
      <c r="E47" s="8"/>
      <c r="F47" s="8"/>
      <c r="G47" s="8"/>
      <c r="H47" s="8"/>
      <c r="I47" s="8"/>
      <c r="J47" s="8"/>
      <c r="K47" s="8"/>
      <c r="L47" s="8"/>
      <c r="M47" s="6"/>
    </row>
    <row r="48" spans="1:13" ht="13.5" customHeight="1" x14ac:dyDescent="0.3">
      <c r="A48" s="7"/>
      <c r="B48" s="8"/>
      <c r="C48" s="8"/>
      <c r="D48" s="8"/>
      <c r="E48" s="8"/>
      <c r="F48" s="8"/>
      <c r="G48" s="8"/>
      <c r="H48" s="8"/>
      <c r="I48" s="8"/>
      <c r="J48" s="8"/>
      <c r="K48" s="8"/>
      <c r="L48" s="8"/>
      <c r="M48" s="6"/>
    </row>
    <row r="49" spans="1:26" ht="17.399999999999999" x14ac:dyDescent="0.3">
      <c r="A49" s="9" t="s">
        <v>53</v>
      </c>
      <c r="B49" s="10" t="s">
        <v>54</v>
      </c>
      <c r="C49" s="11" t="s">
        <v>55</v>
      </c>
      <c r="D49" s="11" t="s">
        <v>56</v>
      </c>
      <c r="E49" s="11" t="s">
        <v>57</v>
      </c>
      <c r="F49" s="11"/>
    </row>
    <row r="51" spans="1:26" ht="19.8" x14ac:dyDescent="0.4">
      <c r="A51" s="12" t="s">
        <v>58</v>
      </c>
      <c r="B51" s="297" t="s">
        <v>59</v>
      </c>
      <c r="C51" s="297"/>
      <c r="D51" s="13"/>
      <c r="E51" s="13"/>
    </row>
    <row r="53" spans="1:26" ht="16.5" customHeight="1" x14ac:dyDescent="0.3">
      <c r="A53" s="291" t="s">
        <v>60</v>
      </c>
      <c r="B53" s="291" t="s">
        <v>61</v>
      </c>
      <c r="C53" s="298" t="s">
        <v>62</v>
      </c>
      <c r="D53" s="298"/>
      <c r="E53" s="298"/>
      <c r="F53" s="290" t="s">
        <v>63</v>
      </c>
      <c r="G53" s="291" t="s">
        <v>64</v>
      </c>
      <c r="H53" s="294" t="s">
        <v>66</v>
      </c>
      <c r="I53" s="294"/>
      <c r="J53" s="294"/>
      <c r="K53" s="294"/>
      <c r="L53" s="294"/>
      <c r="M53" s="294"/>
      <c r="N53" s="294" t="s">
        <v>67</v>
      </c>
      <c r="O53" s="294"/>
      <c r="P53" s="294"/>
      <c r="Q53" s="294"/>
      <c r="R53" s="294"/>
      <c r="S53" s="294"/>
      <c r="T53" s="294"/>
      <c r="U53" s="294"/>
      <c r="V53" s="296" t="s">
        <v>68</v>
      </c>
      <c r="W53" s="296"/>
      <c r="X53" s="296"/>
      <c r="Y53" s="291" t="s">
        <v>69</v>
      </c>
      <c r="Z53" s="293" t="s">
        <v>70</v>
      </c>
    </row>
    <row r="54" spans="1:26" ht="13.5" customHeight="1" x14ac:dyDescent="0.3">
      <c r="A54" s="291"/>
      <c r="B54" s="291"/>
      <c r="C54" s="298"/>
      <c r="D54" s="298"/>
      <c r="E54" s="298"/>
      <c r="F54" s="290"/>
      <c r="G54" s="291"/>
      <c r="H54" s="294"/>
      <c r="I54" s="294"/>
      <c r="J54" s="294"/>
      <c r="K54" s="294"/>
      <c r="L54" s="294"/>
      <c r="M54" s="294"/>
      <c r="N54" s="294" t="s">
        <v>71</v>
      </c>
      <c r="O54" s="294"/>
      <c r="P54" s="294"/>
      <c r="Q54" s="294"/>
      <c r="R54" s="294"/>
      <c r="S54" s="294"/>
      <c r="T54" s="295" t="s">
        <v>72</v>
      </c>
      <c r="U54" s="295"/>
      <c r="V54" s="291" t="s">
        <v>73</v>
      </c>
      <c r="W54" s="291" t="s">
        <v>74</v>
      </c>
      <c r="X54" s="291" t="s">
        <v>75</v>
      </c>
      <c r="Y54" s="291"/>
      <c r="Z54" s="293"/>
    </row>
    <row r="55" spans="1:26" ht="16.5" customHeight="1" x14ac:dyDescent="0.3">
      <c r="A55" s="291"/>
      <c r="B55" s="291"/>
      <c r="C55" s="298"/>
      <c r="D55" s="298"/>
      <c r="E55" s="298"/>
      <c r="F55" s="290"/>
      <c r="G55" s="291"/>
      <c r="H55" s="290" t="s">
        <v>76</v>
      </c>
      <c r="I55" s="290" t="s">
        <v>77</v>
      </c>
      <c r="J55" s="291" t="s">
        <v>78</v>
      </c>
      <c r="K55" s="290" t="s">
        <v>79</v>
      </c>
      <c r="L55" s="291" t="s">
        <v>80</v>
      </c>
      <c r="M55" s="337" t="s">
        <v>81</v>
      </c>
      <c r="N55" s="292" t="s">
        <v>82</v>
      </c>
      <c r="O55" s="292"/>
      <c r="P55" s="292"/>
      <c r="Q55" s="291" t="s">
        <v>83</v>
      </c>
      <c r="R55" s="291" t="s">
        <v>84</v>
      </c>
      <c r="S55" s="291" t="s">
        <v>85</v>
      </c>
      <c r="T55" s="291" t="s">
        <v>86</v>
      </c>
      <c r="U55" s="291" t="s">
        <v>84</v>
      </c>
      <c r="V55" s="291"/>
      <c r="W55" s="291"/>
      <c r="X55" s="291"/>
      <c r="Y55" s="291"/>
      <c r="Z55" s="293"/>
    </row>
    <row r="56" spans="1:26" ht="14.25" customHeight="1" x14ac:dyDescent="0.3">
      <c r="A56" s="291"/>
      <c r="B56" s="291"/>
      <c r="C56" s="287" t="s">
        <v>87</v>
      </c>
      <c r="D56" s="288" t="s">
        <v>88</v>
      </c>
      <c r="E56" s="288" t="s">
        <v>89</v>
      </c>
      <c r="F56" s="290"/>
      <c r="G56" s="291"/>
      <c r="H56" s="290"/>
      <c r="I56" s="290"/>
      <c r="J56" s="291"/>
      <c r="K56" s="290"/>
      <c r="L56" s="291"/>
      <c r="M56" s="337"/>
      <c r="N56" s="329" t="s">
        <v>90</v>
      </c>
      <c r="O56" s="290" t="s">
        <v>91</v>
      </c>
      <c r="P56" s="291" t="s">
        <v>92</v>
      </c>
      <c r="Q56" s="291"/>
      <c r="R56" s="291"/>
      <c r="S56" s="291"/>
      <c r="T56" s="291"/>
      <c r="U56" s="291"/>
      <c r="V56" s="291"/>
      <c r="W56" s="291"/>
      <c r="X56" s="291"/>
      <c r="Y56" s="291"/>
      <c r="Z56" s="293"/>
    </row>
    <row r="57" spans="1:26" ht="27" customHeight="1" x14ac:dyDescent="0.3">
      <c r="A57" s="291"/>
      <c r="B57" s="291"/>
      <c r="C57" s="287"/>
      <c r="D57" s="288"/>
      <c r="E57" s="288"/>
      <c r="F57" s="290"/>
      <c r="G57" s="291"/>
      <c r="H57" s="290"/>
      <c r="I57" s="290"/>
      <c r="J57" s="291"/>
      <c r="K57" s="290"/>
      <c r="L57" s="291"/>
      <c r="M57" s="337"/>
      <c r="N57" s="329"/>
      <c r="O57" s="329"/>
      <c r="P57" s="329"/>
      <c r="Q57" s="291"/>
      <c r="R57" s="291"/>
      <c r="S57" s="291"/>
      <c r="T57" s="291"/>
      <c r="U57" s="291"/>
      <c r="V57" s="291"/>
      <c r="W57" s="291"/>
      <c r="X57" s="291"/>
      <c r="Y57" s="291"/>
      <c r="Z57" s="293"/>
    </row>
    <row r="58" spans="1:26" x14ac:dyDescent="0.3">
      <c r="A58" s="14" t="s">
        <v>54</v>
      </c>
      <c r="B58" s="15" t="s">
        <v>813</v>
      </c>
      <c r="C58" s="150" t="s">
        <v>93</v>
      </c>
      <c r="D58" s="255" t="s">
        <v>9</v>
      </c>
      <c r="E58" s="256" t="s">
        <v>9</v>
      </c>
      <c r="F58" s="257" t="s">
        <v>788</v>
      </c>
      <c r="G58" s="258">
        <v>12</v>
      </c>
      <c r="H58" s="259"/>
      <c r="I58" s="259"/>
      <c r="J58" s="259"/>
      <c r="K58" s="259"/>
      <c r="L58" s="259"/>
      <c r="M58" s="22">
        <f>SUM(H58:L58)</f>
        <v>0</v>
      </c>
      <c r="N58" s="22"/>
      <c r="O58" s="22"/>
      <c r="P58" s="22"/>
      <c r="Q58" s="23"/>
      <c r="R58" s="23"/>
      <c r="S58" s="22"/>
      <c r="T58" s="22"/>
      <c r="U58" s="22"/>
      <c r="V58" s="22"/>
      <c r="W58" s="22"/>
      <c r="X58" s="22"/>
      <c r="Y58" s="24"/>
      <c r="Z58" s="25"/>
    </row>
    <row r="59" spans="1:26" x14ac:dyDescent="0.3">
      <c r="A59" s="14" t="s">
        <v>54</v>
      </c>
      <c r="B59" s="15" t="s">
        <v>818</v>
      </c>
      <c r="C59" s="16" t="s">
        <v>95</v>
      </c>
      <c r="D59" s="17" t="s">
        <v>10</v>
      </c>
      <c r="E59" s="18" t="s">
        <v>9</v>
      </c>
      <c r="F59" s="260" t="s">
        <v>789</v>
      </c>
      <c r="G59" s="15">
        <v>6</v>
      </c>
      <c r="H59" s="22"/>
      <c r="I59" s="22"/>
      <c r="J59" s="22"/>
      <c r="K59" s="22"/>
      <c r="L59" s="22"/>
      <c r="M59" s="22"/>
      <c r="N59" s="22"/>
      <c r="O59" s="22"/>
      <c r="P59" s="22"/>
      <c r="Q59" s="23"/>
      <c r="R59" s="23"/>
      <c r="S59" s="22"/>
      <c r="T59" s="22"/>
      <c r="U59" s="22"/>
      <c r="V59" s="22"/>
      <c r="W59" s="22"/>
      <c r="X59" s="22"/>
      <c r="Y59" s="24"/>
      <c r="Z59" s="25"/>
    </row>
    <row r="60" spans="1:26" x14ac:dyDescent="0.3">
      <c r="A60" s="14" t="s">
        <v>54</v>
      </c>
      <c r="B60" s="15" t="s">
        <v>835</v>
      </c>
      <c r="C60" s="16" t="s">
        <v>97</v>
      </c>
      <c r="D60" s="17" t="s">
        <v>10</v>
      </c>
      <c r="E60" s="18" t="s">
        <v>9</v>
      </c>
      <c r="F60" s="261" t="s">
        <v>789</v>
      </c>
      <c r="H60" s="22"/>
      <c r="I60" s="22"/>
      <c r="J60" s="22">
        <v>54</v>
      </c>
      <c r="K60" s="22"/>
      <c r="L60" s="22"/>
      <c r="M60" s="22">
        <f>SUM(H60:L60)</f>
        <v>54</v>
      </c>
      <c r="N60" s="22"/>
      <c r="O60" s="22" t="s">
        <v>98</v>
      </c>
      <c r="P60" s="22"/>
      <c r="Q60" s="89" t="s">
        <v>790</v>
      </c>
      <c r="R60" s="89" t="s">
        <v>539</v>
      </c>
      <c r="S60" s="22">
        <v>7</v>
      </c>
      <c r="T60" s="28" t="s">
        <v>790</v>
      </c>
      <c r="U60" s="28" t="s">
        <v>539</v>
      </c>
      <c r="V60" s="28" t="s">
        <v>10</v>
      </c>
      <c r="W60" s="22"/>
      <c r="X60" s="22"/>
      <c r="Y60" s="24"/>
      <c r="Z60" s="25"/>
    </row>
    <row r="61" spans="1:26" x14ac:dyDescent="0.3">
      <c r="A61" s="14" t="s">
        <v>54</v>
      </c>
      <c r="B61" s="15" t="s">
        <v>819</v>
      </c>
      <c r="C61" s="16" t="s">
        <v>95</v>
      </c>
      <c r="D61" s="17" t="s">
        <v>10</v>
      </c>
      <c r="E61" s="18" t="s">
        <v>9</v>
      </c>
      <c r="F61" s="260" t="s">
        <v>791</v>
      </c>
      <c r="G61" s="15">
        <v>6</v>
      </c>
      <c r="H61" s="22"/>
      <c r="I61" s="22"/>
      <c r="J61" s="22"/>
      <c r="K61" s="22"/>
      <c r="L61" s="22"/>
      <c r="M61" s="22"/>
      <c r="N61" s="22"/>
      <c r="O61" s="22"/>
      <c r="P61" s="22"/>
      <c r="Q61" s="89"/>
      <c r="R61" s="89"/>
      <c r="S61" s="22"/>
      <c r="T61" s="28"/>
      <c r="U61" s="28"/>
      <c r="V61" s="28"/>
      <c r="W61" s="22"/>
      <c r="X61" s="22"/>
      <c r="Y61" s="24"/>
      <c r="Z61" s="25"/>
    </row>
    <row r="62" spans="1:26" x14ac:dyDescent="0.3">
      <c r="A62" s="14" t="s">
        <v>54</v>
      </c>
      <c r="B62" s="15" t="s">
        <v>836</v>
      </c>
      <c r="C62" s="16" t="s">
        <v>97</v>
      </c>
      <c r="D62" s="17" t="s">
        <v>10</v>
      </c>
      <c r="E62" s="18" t="s">
        <v>9</v>
      </c>
      <c r="F62" s="261" t="s">
        <v>791</v>
      </c>
      <c r="H62" s="22"/>
      <c r="I62" s="22"/>
      <c r="J62" s="22">
        <v>54</v>
      </c>
      <c r="K62" s="22"/>
      <c r="L62" s="22"/>
      <c r="M62" s="22">
        <f>SUM(H62:L62)</f>
        <v>54</v>
      </c>
      <c r="N62" s="22"/>
      <c r="O62" s="22" t="s">
        <v>98</v>
      </c>
      <c r="P62" s="22"/>
      <c r="Q62" s="89" t="s">
        <v>790</v>
      </c>
      <c r="R62" s="89" t="s">
        <v>539</v>
      </c>
      <c r="S62" s="22">
        <v>7</v>
      </c>
      <c r="T62" s="28" t="s">
        <v>790</v>
      </c>
      <c r="U62" s="28" t="s">
        <v>539</v>
      </c>
      <c r="V62" s="28" t="s">
        <v>10</v>
      </c>
      <c r="W62" s="22"/>
      <c r="X62" s="22"/>
      <c r="Y62" s="24"/>
      <c r="Z62" s="25"/>
    </row>
    <row r="63" spans="1:26" x14ac:dyDescent="0.3">
      <c r="A63" s="14" t="s">
        <v>54</v>
      </c>
      <c r="B63" s="15" t="s">
        <v>820</v>
      </c>
      <c r="C63" s="16" t="s">
        <v>95</v>
      </c>
      <c r="D63" s="17" t="s">
        <v>10</v>
      </c>
      <c r="E63" s="18" t="s">
        <v>9</v>
      </c>
      <c r="F63" s="75" t="s">
        <v>792</v>
      </c>
      <c r="G63" s="15">
        <v>6</v>
      </c>
      <c r="H63" s="22"/>
      <c r="I63" s="22"/>
      <c r="J63" s="22"/>
      <c r="K63" s="22"/>
      <c r="L63" s="22"/>
      <c r="M63" s="22"/>
      <c r="N63" s="22"/>
      <c r="O63" s="22"/>
      <c r="P63" s="22"/>
      <c r="Q63" s="89"/>
      <c r="R63" s="89"/>
      <c r="S63" s="22"/>
      <c r="T63" s="28"/>
      <c r="U63" s="28"/>
      <c r="V63" s="28"/>
      <c r="W63" s="22"/>
      <c r="X63" s="22"/>
      <c r="Y63" s="24"/>
      <c r="Z63" s="25"/>
    </row>
    <row r="64" spans="1:26" x14ac:dyDescent="0.3">
      <c r="A64" s="14" t="s">
        <v>54</v>
      </c>
      <c r="B64" s="15" t="s">
        <v>837</v>
      </c>
      <c r="C64" s="16" t="s">
        <v>97</v>
      </c>
      <c r="D64" s="17" t="s">
        <v>10</v>
      </c>
      <c r="E64" s="18" t="s">
        <v>9</v>
      </c>
      <c r="F64" s="262" t="s">
        <v>792</v>
      </c>
      <c r="H64" s="22">
        <v>24</v>
      </c>
      <c r="I64" s="22">
        <v>30</v>
      </c>
      <c r="J64" s="22"/>
      <c r="K64" s="22"/>
      <c r="L64" s="22"/>
      <c r="M64" s="22">
        <f>SUM(H64:L64)</f>
        <v>54</v>
      </c>
      <c r="N64" s="22" t="s">
        <v>39</v>
      </c>
      <c r="O64" s="22" t="s">
        <v>98</v>
      </c>
      <c r="P64" s="22" t="s">
        <v>39</v>
      </c>
      <c r="Q64" s="89" t="s">
        <v>790</v>
      </c>
      <c r="R64" s="89" t="s">
        <v>539</v>
      </c>
      <c r="S64" s="22">
        <v>7</v>
      </c>
      <c r="T64" s="28" t="s">
        <v>790</v>
      </c>
      <c r="U64" s="28" t="s">
        <v>539</v>
      </c>
      <c r="V64" s="28" t="s">
        <v>10</v>
      </c>
      <c r="W64" s="28" t="s">
        <v>9</v>
      </c>
      <c r="X64" s="28" t="s">
        <v>9</v>
      </c>
      <c r="Y64" s="18" t="s">
        <v>549</v>
      </c>
      <c r="Z64" s="25"/>
    </row>
    <row r="65" spans="1:26" x14ac:dyDescent="0.3">
      <c r="A65" s="14" t="s">
        <v>54</v>
      </c>
      <c r="B65" s="15" t="s">
        <v>821</v>
      </c>
      <c r="C65" s="16" t="s">
        <v>95</v>
      </c>
      <c r="D65" s="17" t="s">
        <v>10</v>
      </c>
      <c r="E65" s="18" t="s">
        <v>9</v>
      </c>
      <c r="F65" s="263" t="s">
        <v>793</v>
      </c>
      <c r="G65" s="15">
        <v>6</v>
      </c>
      <c r="H65" s="22"/>
      <c r="I65" s="22"/>
      <c r="J65" s="22"/>
      <c r="K65" s="22"/>
      <c r="L65" s="22"/>
      <c r="M65" s="22"/>
      <c r="N65" s="22"/>
      <c r="O65" s="22"/>
      <c r="P65" s="22"/>
      <c r="Q65" s="89"/>
      <c r="R65" s="89"/>
      <c r="S65" s="22"/>
      <c r="T65" s="28"/>
      <c r="U65" s="28"/>
      <c r="V65" s="28"/>
      <c r="W65" s="28"/>
      <c r="X65" s="28"/>
      <c r="Y65" s="18"/>
      <c r="Z65" s="25"/>
    </row>
    <row r="66" spans="1:26" x14ac:dyDescent="0.3">
      <c r="A66" s="14" t="s">
        <v>54</v>
      </c>
      <c r="B66" s="15" t="s">
        <v>838</v>
      </c>
      <c r="C66" s="16" t="s">
        <v>97</v>
      </c>
      <c r="D66" s="17" t="s">
        <v>10</v>
      </c>
      <c r="E66" s="18" t="s">
        <v>9</v>
      </c>
      <c r="F66" s="264" t="s">
        <v>793</v>
      </c>
      <c r="H66" s="22"/>
      <c r="I66" s="22"/>
      <c r="J66" s="22">
        <v>54</v>
      </c>
      <c r="K66" s="22"/>
      <c r="L66" s="22"/>
      <c r="M66" s="22">
        <f>SUM(H66:L66)</f>
        <v>54</v>
      </c>
      <c r="N66" s="22"/>
      <c r="O66" s="22" t="s">
        <v>98</v>
      </c>
      <c r="P66" s="22"/>
      <c r="Q66" s="89" t="s">
        <v>790</v>
      </c>
      <c r="R66" s="89" t="s">
        <v>539</v>
      </c>
      <c r="S66" s="22">
        <v>7</v>
      </c>
      <c r="T66" s="28" t="s">
        <v>790</v>
      </c>
      <c r="U66" s="28" t="s">
        <v>539</v>
      </c>
      <c r="V66" s="28" t="s">
        <v>10</v>
      </c>
      <c r="W66" s="22"/>
      <c r="X66" s="22"/>
      <c r="Y66" s="24"/>
      <c r="Z66" s="25"/>
    </row>
    <row r="67" spans="1:26" x14ac:dyDescent="0.3">
      <c r="A67" s="14" t="s">
        <v>54</v>
      </c>
      <c r="B67" s="15" t="s">
        <v>814</v>
      </c>
      <c r="C67" s="265" t="s">
        <v>93</v>
      </c>
      <c r="D67" s="152" t="s">
        <v>9</v>
      </c>
      <c r="E67" s="152" t="s">
        <v>9</v>
      </c>
      <c r="F67" s="266" t="s">
        <v>794</v>
      </c>
      <c r="G67" s="154">
        <v>18</v>
      </c>
      <c r="H67" s="155"/>
      <c r="I67" s="155"/>
      <c r="J67" s="155"/>
      <c r="K67" s="155"/>
      <c r="L67" s="155"/>
      <c r="M67" s="22">
        <f>SUM(H67:L67)</f>
        <v>0</v>
      </c>
      <c r="N67" s="22"/>
      <c r="O67" s="22"/>
      <c r="P67" s="22"/>
      <c r="Q67" s="23"/>
      <c r="R67" s="23"/>
      <c r="S67" s="22"/>
      <c r="T67" s="22"/>
      <c r="U67" s="22"/>
      <c r="V67" s="22"/>
      <c r="W67" s="22"/>
      <c r="X67" s="22"/>
      <c r="Y67" s="24"/>
      <c r="Z67" s="25"/>
    </row>
    <row r="68" spans="1:26" x14ac:dyDescent="0.3">
      <c r="A68" s="14" t="s">
        <v>54</v>
      </c>
      <c r="B68" s="15" t="s">
        <v>822</v>
      </c>
      <c r="C68" s="16" t="s">
        <v>95</v>
      </c>
      <c r="D68" s="17" t="s">
        <v>10</v>
      </c>
      <c r="E68" s="18" t="s">
        <v>9</v>
      </c>
      <c r="F68" s="75" t="s">
        <v>108</v>
      </c>
      <c r="G68" s="15">
        <v>6</v>
      </c>
      <c r="H68" s="22"/>
      <c r="I68" s="22"/>
      <c r="J68" s="22"/>
      <c r="K68" s="22"/>
      <c r="L68" s="22"/>
      <c r="M68" s="22"/>
      <c r="N68" s="22"/>
      <c r="O68" s="22"/>
      <c r="P68" s="22"/>
      <c r="Q68" s="23"/>
      <c r="R68" s="23"/>
      <c r="S68" s="22"/>
      <c r="T68" s="22"/>
      <c r="U68" s="22"/>
      <c r="V68" s="22"/>
      <c r="W68" s="22"/>
      <c r="X68" s="22"/>
      <c r="Y68" s="24"/>
      <c r="Z68" s="25"/>
    </row>
    <row r="69" spans="1:26" ht="24" x14ac:dyDescent="0.3">
      <c r="A69" s="14" t="s">
        <v>54</v>
      </c>
      <c r="B69" s="15" t="s">
        <v>255</v>
      </c>
      <c r="C69" s="16" t="s">
        <v>97</v>
      </c>
      <c r="D69" s="17" t="s">
        <v>10</v>
      </c>
      <c r="E69" s="18" t="s">
        <v>9</v>
      </c>
      <c r="F69" s="262" t="s">
        <v>108</v>
      </c>
      <c r="H69" s="22">
        <v>24</v>
      </c>
      <c r="I69" s="22">
        <v>24</v>
      </c>
      <c r="J69" s="22"/>
      <c r="K69" s="22"/>
      <c r="L69" s="22"/>
      <c r="M69" s="22">
        <f>SUM(H69:L69)</f>
        <v>48</v>
      </c>
      <c r="N69" s="22" t="s">
        <v>39</v>
      </c>
      <c r="O69" s="22" t="s">
        <v>98</v>
      </c>
      <c r="P69" s="22" t="s">
        <v>39</v>
      </c>
      <c r="Q69" s="23"/>
      <c r="R69" s="23"/>
      <c r="S69" s="22"/>
      <c r="T69" s="28" t="s">
        <v>91</v>
      </c>
      <c r="U69" s="22"/>
      <c r="V69" s="28" t="s">
        <v>10</v>
      </c>
      <c r="W69" s="28" t="s">
        <v>9</v>
      </c>
      <c r="X69" s="28" t="s">
        <v>9</v>
      </c>
      <c r="Y69" s="18" t="s">
        <v>549</v>
      </c>
      <c r="Z69" s="31" t="s">
        <v>109</v>
      </c>
    </row>
    <row r="70" spans="1:26" x14ac:dyDescent="0.3">
      <c r="A70" s="14" t="s">
        <v>54</v>
      </c>
      <c r="B70" s="15" t="s">
        <v>823</v>
      </c>
      <c r="C70" s="16" t="s">
        <v>95</v>
      </c>
      <c r="D70" s="17" t="s">
        <v>10</v>
      </c>
      <c r="E70" s="18" t="s">
        <v>9</v>
      </c>
      <c r="F70" s="75" t="s">
        <v>110</v>
      </c>
      <c r="G70" s="15">
        <v>6</v>
      </c>
      <c r="H70" s="22"/>
      <c r="I70" s="22"/>
      <c r="J70" s="22"/>
      <c r="K70" s="22"/>
      <c r="L70" s="22"/>
      <c r="M70" s="22"/>
      <c r="N70" s="22"/>
      <c r="O70" s="22"/>
      <c r="P70" s="22"/>
      <c r="Q70" s="23"/>
      <c r="R70" s="23"/>
      <c r="S70" s="22"/>
      <c r="T70" s="28"/>
      <c r="U70" s="22"/>
      <c r="V70" s="28"/>
      <c r="W70" s="28"/>
      <c r="X70" s="28"/>
      <c r="Y70" s="18"/>
      <c r="Z70" s="25"/>
    </row>
    <row r="71" spans="1:26" ht="36" x14ac:dyDescent="0.3">
      <c r="A71" s="14" t="s">
        <v>54</v>
      </c>
      <c r="B71" s="15" t="s">
        <v>256</v>
      </c>
      <c r="C71" s="16" t="s">
        <v>97</v>
      </c>
      <c r="D71" s="17" t="s">
        <v>10</v>
      </c>
      <c r="E71" s="18" t="s">
        <v>9</v>
      </c>
      <c r="F71" s="262" t="s">
        <v>110</v>
      </c>
      <c r="H71" s="22">
        <v>24</v>
      </c>
      <c r="I71" s="22"/>
      <c r="J71" s="22"/>
      <c r="K71" s="22">
        <v>24</v>
      </c>
      <c r="L71" s="22"/>
      <c r="M71" s="22">
        <f>SUM(H71:L71)</f>
        <v>48</v>
      </c>
      <c r="N71" s="22" t="s">
        <v>39</v>
      </c>
      <c r="O71" s="22" t="s">
        <v>98</v>
      </c>
      <c r="P71" s="22" t="s">
        <v>39</v>
      </c>
      <c r="Q71" s="23"/>
      <c r="R71" s="23"/>
      <c r="S71" s="22"/>
      <c r="T71" s="28" t="s">
        <v>91</v>
      </c>
      <c r="U71" s="22"/>
      <c r="V71" s="28" t="s">
        <v>10</v>
      </c>
      <c r="W71" s="28" t="s">
        <v>9</v>
      </c>
      <c r="X71" s="28" t="s">
        <v>9</v>
      </c>
      <c r="Y71" s="18" t="s">
        <v>549</v>
      </c>
      <c r="Z71" s="31" t="s">
        <v>111</v>
      </c>
    </row>
    <row r="72" spans="1:26" x14ac:dyDescent="0.3">
      <c r="A72" s="14" t="s">
        <v>54</v>
      </c>
      <c r="B72" s="15" t="s">
        <v>824</v>
      </c>
      <c r="C72" s="16" t="s">
        <v>95</v>
      </c>
      <c r="D72" s="17" t="s">
        <v>10</v>
      </c>
      <c r="E72" s="18" t="s">
        <v>9</v>
      </c>
      <c r="F72" s="75" t="s">
        <v>101</v>
      </c>
      <c r="G72" s="15">
        <v>6</v>
      </c>
      <c r="H72" s="22"/>
      <c r="I72" s="22"/>
      <c r="J72" s="22"/>
      <c r="K72" s="22"/>
      <c r="L72" s="22"/>
      <c r="M72" s="22"/>
      <c r="N72" s="22"/>
      <c r="O72" s="22"/>
      <c r="P72" s="22"/>
      <c r="Q72" s="23"/>
      <c r="R72" s="23"/>
      <c r="S72" s="22"/>
      <c r="T72" s="28"/>
      <c r="U72" s="22"/>
      <c r="V72" s="28"/>
      <c r="W72" s="28"/>
      <c r="X72" s="28"/>
      <c r="Y72" s="18"/>
      <c r="Z72" s="25"/>
    </row>
    <row r="73" spans="1:26" ht="24" x14ac:dyDescent="0.3">
      <c r="A73" s="14" t="s">
        <v>54</v>
      </c>
      <c r="B73" s="15" t="s">
        <v>248</v>
      </c>
      <c r="C73" s="16" t="s">
        <v>97</v>
      </c>
      <c r="D73" s="17" t="s">
        <v>10</v>
      </c>
      <c r="E73" s="18" t="s">
        <v>9</v>
      </c>
      <c r="F73" s="262" t="s">
        <v>101</v>
      </c>
      <c r="H73" s="22">
        <v>24</v>
      </c>
      <c r="I73" s="22">
        <v>24</v>
      </c>
      <c r="J73" s="22"/>
      <c r="K73" s="22"/>
      <c r="L73" s="22"/>
      <c r="M73" s="22">
        <f>SUM(H73:L73)</f>
        <v>48</v>
      </c>
      <c r="N73" s="22" t="s">
        <v>39</v>
      </c>
      <c r="O73" s="22" t="s">
        <v>98</v>
      </c>
      <c r="P73" s="22" t="s">
        <v>39</v>
      </c>
      <c r="Q73" s="23"/>
      <c r="R73" s="23"/>
      <c r="S73" s="22"/>
      <c r="T73" s="28" t="s">
        <v>91</v>
      </c>
      <c r="U73" s="22"/>
      <c r="V73" s="28" t="s">
        <v>10</v>
      </c>
      <c r="W73" s="28" t="s">
        <v>9</v>
      </c>
      <c r="X73" s="28" t="s">
        <v>9</v>
      </c>
      <c r="Y73" s="18" t="s">
        <v>549</v>
      </c>
      <c r="Z73" s="31" t="s">
        <v>102</v>
      </c>
    </row>
    <row r="74" spans="1:26" x14ac:dyDescent="0.3">
      <c r="A74" s="14" t="s">
        <v>54</v>
      </c>
      <c r="B74" s="15" t="s">
        <v>825</v>
      </c>
      <c r="C74" s="16" t="s">
        <v>95</v>
      </c>
      <c r="D74" s="17" t="s">
        <v>10</v>
      </c>
      <c r="E74" s="18" t="s">
        <v>9</v>
      </c>
      <c r="F74" s="75" t="s">
        <v>123</v>
      </c>
      <c r="G74" s="15">
        <v>6</v>
      </c>
      <c r="H74" s="22"/>
      <c r="I74" s="22"/>
      <c r="J74" s="22"/>
      <c r="K74" s="22"/>
      <c r="L74" s="22"/>
      <c r="M74" s="22">
        <f>SUM(H74:L74)</f>
        <v>0</v>
      </c>
      <c r="N74" s="22"/>
      <c r="O74" s="22"/>
      <c r="P74" s="22"/>
      <c r="Q74" s="23"/>
      <c r="R74" s="23"/>
      <c r="S74" s="22"/>
      <c r="T74" s="22"/>
      <c r="U74" s="22"/>
      <c r="V74" s="22"/>
      <c r="W74" s="22"/>
      <c r="X74" s="22"/>
      <c r="Y74" s="24"/>
      <c r="Z74" s="25"/>
    </row>
    <row r="75" spans="1:26" x14ac:dyDescent="0.3">
      <c r="B75" s="299"/>
      <c r="C75" s="299"/>
      <c r="D75" s="299"/>
      <c r="E75" s="299"/>
      <c r="F75" s="299"/>
      <c r="G75" s="33">
        <v>30</v>
      </c>
      <c r="H75" s="99">
        <f>SUM(H58:H74)</f>
        <v>96</v>
      </c>
      <c r="I75" s="99">
        <f>SUM(I58:I74)</f>
        <v>78</v>
      </c>
      <c r="J75" s="99">
        <f>SUM(J58:J74)</f>
        <v>162</v>
      </c>
      <c r="K75" s="99">
        <f>SUM(K58:K74)</f>
        <v>24</v>
      </c>
      <c r="L75" s="99">
        <f>SUM(L58:L74)</f>
        <v>0</v>
      </c>
      <c r="M75" s="213">
        <f>SUM(M60:M62,M69:M73)</f>
        <v>252</v>
      </c>
      <c r="N75" s="25"/>
      <c r="O75" s="25"/>
      <c r="P75" s="25"/>
      <c r="Q75" s="36"/>
      <c r="R75" s="36"/>
      <c r="S75" s="25"/>
      <c r="T75" s="25"/>
      <c r="U75" s="25"/>
      <c r="V75" s="36"/>
      <c r="W75" s="36"/>
      <c r="X75" s="36"/>
      <c r="Y75" s="25"/>
      <c r="Z75" s="25"/>
    </row>
    <row r="76" spans="1:26" x14ac:dyDescent="0.3">
      <c r="F76" s="8"/>
      <c r="M76" s="38" t="s">
        <v>124</v>
      </c>
    </row>
    <row r="77" spans="1:26" x14ac:dyDescent="0.3">
      <c r="F77" s="8"/>
    </row>
    <row r="78" spans="1:26" ht="17.399999999999999" x14ac:dyDescent="0.35">
      <c r="A78" s="39" t="s">
        <v>53</v>
      </c>
      <c r="B78" s="10" t="s">
        <v>54</v>
      </c>
      <c r="C78" s="11" t="s">
        <v>55</v>
      </c>
      <c r="D78" s="11" t="s">
        <v>56</v>
      </c>
      <c r="E78" s="11" t="s">
        <v>57</v>
      </c>
      <c r="F78" s="11"/>
    </row>
    <row r="80" spans="1:26" ht="19.8" x14ac:dyDescent="0.4">
      <c r="A80" s="12" t="s">
        <v>125</v>
      </c>
      <c r="B80" s="297" t="s">
        <v>126</v>
      </c>
      <c r="C80" s="297"/>
      <c r="D80" s="13"/>
      <c r="E80" s="13"/>
    </row>
    <row r="82" spans="1:26" ht="16.5" customHeight="1" x14ac:dyDescent="0.3">
      <c r="A82" s="291" t="s">
        <v>60</v>
      </c>
      <c r="B82" s="291" t="s">
        <v>61</v>
      </c>
      <c r="C82" s="298" t="s">
        <v>62</v>
      </c>
      <c r="D82" s="298"/>
      <c r="E82" s="298"/>
      <c r="F82" s="290" t="s">
        <v>63</v>
      </c>
      <c r="G82" s="291" t="s">
        <v>64</v>
      </c>
      <c r="H82" s="294" t="s">
        <v>66</v>
      </c>
      <c r="I82" s="294"/>
      <c r="J82" s="294"/>
      <c r="K82" s="294"/>
      <c r="L82" s="294"/>
      <c r="M82" s="294"/>
      <c r="N82" s="294" t="s">
        <v>67</v>
      </c>
      <c r="O82" s="294"/>
      <c r="P82" s="294"/>
      <c r="Q82" s="294"/>
      <c r="R82" s="294"/>
      <c r="S82" s="294"/>
      <c r="T82" s="294"/>
      <c r="U82" s="294"/>
      <c r="V82" s="296" t="s">
        <v>68</v>
      </c>
      <c r="W82" s="296"/>
      <c r="X82" s="296"/>
      <c r="Y82" s="291" t="s">
        <v>69</v>
      </c>
      <c r="Z82" s="293" t="s">
        <v>70</v>
      </c>
    </row>
    <row r="83" spans="1:26" ht="13.5" customHeight="1" x14ac:dyDescent="0.3">
      <c r="A83" s="291"/>
      <c r="B83" s="291"/>
      <c r="C83" s="298"/>
      <c r="D83" s="298"/>
      <c r="E83" s="298"/>
      <c r="F83" s="290"/>
      <c r="G83" s="291"/>
      <c r="H83" s="294"/>
      <c r="I83" s="294"/>
      <c r="J83" s="294"/>
      <c r="K83" s="294"/>
      <c r="L83" s="294"/>
      <c r="M83" s="294"/>
      <c r="N83" s="294" t="s">
        <v>71</v>
      </c>
      <c r="O83" s="294"/>
      <c r="P83" s="294"/>
      <c r="Q83" s="294"/>
      <c r="R83" s="294"/>
      <c r="S83" s="294"/>
      <c r="T83" s="295" t="s">
        <v>72</v>
      </c>
      <c r="U83" s="295"/>
      <c r="V83" s="291" t="s">
        <v>73</v>
      </c>
      <c r="W83" s="291" t="s">
        <v>74</v>
      </c>
      <c r="X83" s="291" t="s">
        <v>75</v>
      </c>
      <c r="Y83" s="291"/>
      <c r="Z83" s="293"/>
    </row>
    <row r="84" spans="1:26" ht="16.5" customHeight="1" x14ac:dyDescent="0.3">
      <c r="A84" s="291"/>
      <c r="B84" s="291"/>
      <c r="C84" s="298"/>
      <c r="D84" s="298"/>
      <c r="E84" s="298"/>
      <c r="F84" s="290"/>
      <c r="G84" s="291"/>
      <c r="H84" s="290" t="s">
        <v>76</v>
      </c>
      <c r="I84" s="290" t="s">
        <v>77</v>
      </c>
      <c r="J84" s="291" t="s">
        <v>78</v>
      </c>
      <c r="K84" s="290" t="s">
        <v>79</v>
      </c>
      <c r="L84" s="291" t="s">
        <v>80</v>
      </c>
      <c r="M84" s="337" t="s">
        <v>81</v>
      </c>
      <c r="N84" s="292" t="s">
        <v>82</v>
      </c>
      <c r="O84" s="292"/>
      <c r="P84" s="292"/>
      <c r="Q84" s="291" t="s">
        <v>83</v>
      </c>
      <c r="R84" s="291" t="s">
        <v>84</v>
      </c>
      <c r="S84" s="291" t="s">
        <v>85</v>
      </c>
      <c r="T84" s="291" t="s">
        <v>86</v>
      </c>
      <c r="U84" s="291" t="s">
        <v>84</v>
      </c>
      <c r="V84" s="291"/>
      <c r="W84" s="291"/>
      <c r="X84" s="291"/>
      <c r="Y84" s="291"/>
      <c r="Z84" s="293"/>
    </row>
    <row r="85" spans="1:26" ht="14.25" customHeight="1" x14ac:dyDescent="0.3">
      <c r="A85" s="291"/>
      <c r="B85" s="291"/>
      <c r="C85" s="287" t="s">
        <v>87</v>
      </c>
      <c r="D85" s="288" t="s">
        <v>88</v>
      </c>
      <c r="E85" s="288" t="s">
        <v>89</v>
      </c>
      <c r="F85" s="290"/>
      <c r="G85" s="291"/>
      <c r="H85" s="290"/>
      <c r="I85" s="290"/>
      <c r="J85" s="291"/>
      <c r="K85" s="290"/>
      <c r="L85" s="291"/>
      <c r="M85" s="337"/>
      <c r="N85" s="329" t="s">
        <v>90</v>
      </c>
      <c r="O85" s="290" t="s">
        <v>91</v>
      </c>
      <c r="P85" s="291" t="s">
        <v>92</v>
      </c>
      <c r="Q85" s="291"/>
      <c r="R85" s="291"/>
      <c r="S85" s="291"/>
      <c r="T85" s="291"/>
      <c r="U85" s="291"/>
      <c r="V85" s="291"/>
      <c r="W85" s="291"/>
      <c r="X85" s="291"/>
      <c r="Y85" s="291"/>
      <c r="Z85" s="293"/>
    </row>
    <row r="86" spans="1:26" ht="27" customHeight="1" x14ac:dyDescent="0.3">
      <c r="A86" s="291"/>
      <c r="B86" s="291"/>
      <c r="C86" s="287"/>
      <c r="D86" s="288"/>
      <c r="E86" s="288"/>
      <c r="F86" s="290"/>
      <c r="G86" s="291"/>
      <c r="H86" s="290"/>
      <c r="I86" s="290"/>
      <c r="J86" s="291"/>
      <c r="K86" s="290"/>
      <c r="L86" s="291"/>
      <c r="M86" s="337"/>
      <c r="N86" s="329"/>
      <c r="O86" s="329"/>
      <c r="P86" s="329"/>
      <c r="Q86" s="291"/>
      <c r="R86" s="291"/>
      <c r="S86" s="291"/>
      <c r="T86" s="291"/>
      <c r="U86" s="291"/>
      <c r="V86" s="291"/>
      <c r="W86" s="291"/>
      <c r="X86" s="291"/>
      <c r="Y86" s="291"/>
      <c r="Z86" s="293"/>
    </row>
    <row r="87" spans="1:26" ht="14.25" customHeight="1" x14ac:dyDescent="0.3">
      <c r="A87" s="14" t="s">
        <v>55</v>
      </c>
      <c r="B87" s="40" t="s">
        <v>815</v>
      </c>
      <c r="C87" s="267" t="s">
        <v>93</v>
      </c>
      <c r="D87" s="268" t="s">
        <v>9</v>
      </c>
      <c r="E87" s="269" t="s">
        <v>9</v>
      </c>
      <c r="F87" s="270" t="s">
        <v>795</v>
      </c>
      <c r="G87" s="271">
        <v>9</v>
      </c>
      <c r="H87" s="272"/>
      <c r="I87" s="272"/>
      <c r="J87" s="272"/>
      <c r="K87" s="272"/>
      <c r="L87" s="272"/>
      <c r="M87" s="47">
        <f>SUM(H87:L87)</f>
        <v>0</v>
      </c>
      <c r="N87" s="47"/>
      <c r="O87" s="47"/>
      <c r="P87" s="47"/>
      <c r="Q87" s="48"/>
      <c r="R87" s="48"/>
      <c r="S87" s="47"/>
      <c r="T87" s="47"/>
      <c r="U87" s="47"/>
      <c r="V87" s="47"/>
      <c r="W87" s="47"/>
      <c r="X87" s="47"/>
      <c r="Y87" s="49"/>
      <c r="Z87" s="25"/>
    </row>
    <row r="88" spans="1:26" ht="14.25" customHeight="1" x14ac:dyDescent="0.3">
      <c r="A88" s="14" t="s">
        <v>55</v>
      </c>
      <c r="B88" s="40" t="s">
        <v>826</v>
      </c>
      <c r="C88" s="50" t="s">
        <v>95</v>
      </c>
      <c r="D88" s="51" t="s">
        <v>9</v>
      </c>
      <c r="E88" s="52" t="s">
        <v>9</v>
      </c>
      <c r="F88" s="260" t="s">
        <v>796</v>
      </c>
      <c r="G88" s="40">
        <v>6</v>
      </c>
      <c r="H88" s="47"/>
      <c r="I88" s="47"/>
      <c r="J88" s="47"/>
      <c r="K88" s="47"/>
      <c r="L88" s="47"/>
      <c r="M88" s="47"/>
      <c r="N88" s="47"/>
      <c r="O88" s="47"/>
      <c r="P88" s="47"/>
      <c r="Q88" s="48"/>
      <c r="R88" s="48"/>
      <c r="S88" s="47"/>
      <c r="T88" s="47"/>
      <c r="U88" s="47"/>
      <c r="V88" s="47"/>
      <c r="W88" s="47"/>
      <c r="X88" s="47"/>
      <c r="Y88" s="49"/>
      <c r="Z88" s="25"/>
    </row>
    <row r="89" spans="1:26" ht="14.25" customHeight="1" x14ac:dyDescent="0.3">
      <c r="A89" s="14" t="s">
        <v>55</v>
      </c>
      <c r="B89" s="40" t="s">
        <v>839</v>
      </c>
      <c r="C89" s="50" t="s">
        <v>97</v>
      </c>
      <c r="D89" s="51" t="s">
        <v>9</v>
      </c>
      <c r="E89" s="63" t="s">
        <v>9</v>
      </c>
      <c r="F89" s="261" t="s">
        <v>796</v>
      </c>
      <c r="G89" s="14"/>
      <c r="H89" s="47"/>
      <c r="I89" s="47"/>
      <c r="J89" s="47">
        <v>54</v>
      </c>
      <c r="K89" s="47"/>
      <c r="L89" s="47"/>
      <c r="M89" s="47">
        <f>SUM(H89:L89)</f>
        <v>54</v>
      </c>
      <c r="N89" s="47"/>
      <c r="O89" s="47" t="s">
        <v>98</v>
      </c>
      <c r="P89" s="47"/>
      <c r="Q89" s="59" t="s">
        <v>790</v>
      </c>
      <c r="R89" s="59" t="s">
        <v>539</v>
      </c>
      <c r="S89" s="47">
        <v>7</v>
      </c>
      <c r="T89" s="63" t="s">
        <v>790</v>
      </c>
      <c r="U89" s="63" t="s">
        <v>539</v>
      </c>
      <c r="V89" s="63" t="s">
        <v>10</v>
      </c>
      <c r="W89" s="63" t="s">
        <v>9</v>
      </c>
      <c r="X89" s="63" t="s">
        <v>9</v>
      </c>
      <c r="Y89" s="49"/>
      <c r="Z89" s="25"/>
    </row>
    <row r="90" spans="1:26" ht="14.25" customHeight="1" x14ac:dyDescent="0.3">
      <c r="A90" s="14" t="s">
        <v>55</v>
      </c>
      <c r="B90" s="40" t="s">
        <v>827</v>
      </c>
      <c r="C90" s="50" t="s">
        <v>95</v>
      </c>
      <c r="D90" s="51" t="s">
        <v>9</v>
      </c>
      <c r="E90" s="52" t="s">
        <v>9</v>
      </c>
      <c r="F90" s="273" t="s">
        <v>797</v>
      </c>
      <c r="G90" s="40">
        <v>3</v>
      </c>
      <c r="H90" s="47"/>
      <c r="I90" s="47"/>
      <c r="J90" s="47"/>
      <c r="K90" s="47"/>
      <c r="L90" s="47"/>
      <c r="M90" s="47"/>
      <c r="N90" s="47"/>
      <c r="O90" s="47"/>
      <c r="P90" s="47"/>
      <c r="Q90" s="59"/>
      <c r="R90" s="48"/>
      <c r="S90" s="47"/>
      <c r="T90" s="47"/>
      <c r="U90" s="47"/>
      <c r="V90" s="63"/>
      <c r="W90" s="63"/>
      <c r="X90" s="63"/>
      <c r="Y90" s="49"/>
      <c r="Z90" s="25"/>
    </row>
    <row r="91" spans="1:26" ht="14.25" customHeight="1" x14ac:dyDescent="0.3">
      <c r="A91" s="14" t="s">
        <v>55</v>
      </c>
      <c r="B91" s="40" t="s">
        <v>841</v>
      </c>
      <c r="C91" s="50" t="s">
        <v>97</v>
      </c>
      <c r="D91" s="51" t="s">
        <v>9</v>
      </c>
      <c r="E91" s="63" t="s">
        <v>9</v>
      </c>
      <c r="F91" s="274" t="s">
        <v>797</v>
      </c>
      <c r="G91" s="14"/>
      <c r="H91" s="47"/>
      <c r="I91" s="47">
        <v>22</v>
      </c>
      <c r="J91" s="47"/>
      <c r="K91" s="47"/>
      <c r="L91" s="47"/>
      <c r="M91" s="47">
        <f>SUM(H91:L91)</f>
        <v>22</v>
      </c>
      <c r="N91" s="47"/>
      <c r="O91" s="47"/>
      <c r="P91" s="47"/>
      <c r="Q91" s="48"/>
      <c r="R91" s="48"/>
      <c r="S91" s="47"/>
      <c r="T91" s="47"/>
      <c r="U91" s="47"/>
      <c r="V91" s="63" t="s">
        <v>10</v>
      </c>
      <c r="W91" s="63" t="s">
        <v>9</v>
      </c>
      <c r="X91" s="63" t="s">
        <v>9</v>
      </c>
      <c r="Y91" s="49"/>
      <c r="Z91" s="25"/>
    </row>
    <row r="92" spans="1:26" ht="14.25" customHeight="1" x14ac:dyDescent="0.3">
      <c r="A92" s="14" t="s">
        <v>55</v>
      </c>
      <c r="B92" s="40" t="s">
        <v>816</v>
      </c>
      <c r="C92" s="267" t="s">
        <v>93</v>
      </c>
      <c r="D92" s="275" t="s">
        <v>9</v>
      </c>
      <c r="E92" s="276" t="s">
        <v>9</v>
      </c>
      <c r="F92" s="277" t="s">
        <v>798</v>
      </c>
      <c r="G92" s="278">
        <v>3</v>
      </c>
      <c r="H92" s="279"/>
      <c r="I92" s="279"/>
      <c r="J92" s="279"/>
      <c r="K92" s="279"/>
      <c r="L92" s="279"/>
      <c r="M92" s="47"/>
      <c r="N92" s="47"/>
      <c r="O92" s="47"/>
      <c r="P92" s="47"/>
      <c r="Q92" s="48"/>
      <c r="R92" s="48"/>
      <c r="S92" s="47"/>
      <c r="T92" s="47"/>
      <c r="U92" s="47"/>
      <c r="V92" s="63"/>
      <c r="W92" s="63"/>
      <c r="X92" s="63"/>
      <c r="Y92" s="49"/>
      <c r="Z92" s="25"/>
    </row>
    <row r="93" spans="1:26" ht="14.25" customHeight="1" x14ac:dyDescent="0.3">
      <c r="A93" s="14" t="s">
        <v>55</v>
      </c>
      <c r="B93" s="40" t="s">
        <v>828</v>
      </c>
      <c r="C93" s="50" t="s">
        <v>95</v>
      </c>
      <c r="D93" s="51" t="s">
        <v>10</v>
      </c>
      <c r="E93" s="52" t="s">
        <v>9</v>
      </c>
      <c r="F93" s="260" t="s">
        <v>799</v>
      </c>
      <c r="G93" s="40">
        <v>3</v>
      </c>
      <c r="H93" s="47"/>
      <c r="I93" s="47"/>
      <c r="J93" s="47"/>
      <c r="K93" s="47"/>
      <c r="L93" s="47"/>
      <c r="M93" s="47"/>
      <c r="N93" s="47"/>
      <c r="O93" s="47"/>
      <c r="P93" s="47"/>
      <c r="Q93" s="59"/>
      <c r="R93" s="59"/>
      <c r="S93" s="47"/>
      <c r="T93" s="63"/>
      <c r="U93" s="63"/>
      <c r="V93" s="63"/>
      <c r="W93" s="63"/>
      <c r="X93" s="63"/>
      <c r="Y93" s="49"/>
      <c r="Z93" s="25"/>
    </row>
    <row r="94" spans="1:26" ht="14.25" customHeight="1" x14ac:dyDescent="0.3">
      <c r="A94" s="14" t="s">
        <v>55</v>
      </c>
      <c r="B94" s="40" t="s">
        <v>840</v>
      </c>
      <c r="C94" s="50" t="s">
        <v>97</v>
      </c>
      <c r="D94" s="51" t="s">
        <v>10</v>
      </c>
      <c r="E94" s="63" t="s">
        <v>9</v>
      </c>
      <c r="F94" s="261" t="s">
        <v>799</v>
      </c>
      <c r="G94" s="14"/>
      <c r="H94" s="47"/>
      <c r="I94" s="47"/>
      <c r="J94" s="47"/>
      <c r="K94" s="47"/>
      <c r="L94" s="61" t="s">
        <v>137</v>
      </c>
      <c r="M94" s="61">
        <v>25</v>
      </c>
      <c r="N94" s="47"/>
      <c r="O94" s="47"/>
      <c r="P94" s="47" t="s">
        <v>800</v>
      </c>
      <c r="Q94" s="59" t="s">
        <v>801</v>
      </c>
      <c r="R94" s="48"/>
      <c r="S94" s="47">
        <v>7</v>
      </c>
      <c r="T94" s="47"/>
      <c r="U94" s="47"/>
      <c r="V94" s="63" t="s">
        <v>10</v>
      </c>
      <c r="W94" s="63" t="s">
        <v>9</v>
      </c>
      <c r="X94" s="63" t="s">
        <v>9</v>
      </c>
      <c r="Y94" s="49"/>
      <c r="Z94" s="25"/>
    </row>
    <row r="95" spans="1:26" ht="14.25" customHeight="1" x14ac:dyDescent="0.3">
      <c r="A95" s="14" t="s">
        <v>55</v>
      </c>
      <c r="B95" s="15" t="s">
        <v>829</v>
      </c>
      <c r="C95" s="16" t="s">
        <v>95</v>
      </c>
      <c r="D95" s="17" t="s">
        <v>10</v>
      </c>
      <c r="E95" s="18" t="s">
        <v>9</v>
      </c>
      <c r="F95" s="75" t="s">
        <v>163</v>
      </c>
      <c r="G95" s="22">
        <v>3</v>
      </c>
      <c r="H95" s="22"/>
      <c r="I95" s="22"/>
      <c r="J95" s="22"/>
      <c r="K95" s="22"/>
      <c r="L95" s="22"/>
      <c r="M95" s="22"/>
      <c r="N95" s="22"/>
      <c r="O95" s="22"/>
      <c r="P95" s="22"/>
      <c r="Q95" s="23"/>
      <c r="R95" s="23"/>
      <c r="S95" s="22"/>
      <c r="T95" s="22"/>
      <c r="U95" s="22"/>
      <c r="V95" s="22"/>
      <c r="W95" s="22"/>
      <c r="X95" s="22"/>
      <c r="Y95" s="24"/>
      <c r="Z95" s="25"/>
    </row>
    <row r="96" spans="1:26" ht="14.25" customHeight="1" x14ac:dyDescent="0.3">
      <c r="A96" s="14" t="s">
        <v>55</v>
      </c>
      <c r="B96" s="15" t="s">
        <v>830</v>
      </c>
      <c r="C96" s="16" t="s">
        <v>95</v>
      </c>
      <c r="D96" s="17" t="s">
        <v>10</v>
      </c>
      <c r="E96" s="18" t="s">
        <v>9</v>
      </c>
      <c r="F96" s="232" t="s">
        <v>802</v>
      </c>
      <c r="G96" s="15">
        <v>3</v>
      </c>
      <c r="H96" s="22"/>
      <c r="I96" s="28"/>
      <c r="J96" s="22"/>
      <c r="K96" s="28"/>
      <c r="L96" s="28"/>
      <c r="M96" s="22"/>
      <c r="N96" s="22"/>
      <c r="O96" s="22"/>
      <c r="P96" s="22"/>
      <c r="Q96" s="23"/>
      <c r="R96" s="23"/>
      <c r="S96" s="28"/>
      <c r="T96" s="28"/>
      <c r="U96" s="28"/>
      <c r="V96" s="28"/>
      <c r="W96" s="28"/>
      <c r="X96" s="28"/>
      <c r="Y96" s="18"/>
      <c r="Z96" s="25"/>
    </row>
    <row r="97" spans="1:26" ht="14.25" customHeight="1" x14ac:dyDescent="0.3">
      <c r="A97" s="14" t="s">
        <v>55</v>
      </c>
      <c r="B97" s="40" t="s">
        <v>817</v>
      </c>
      <c r="C97" s="267" t="s">
        <v>93</v>
      </c>
      <c r="D97" s="275" t="s">
        <v>9</v>
      </c>
      <c r="E97" s="280" t="s">
        <v>9</v>
      </c>
      <c r="F97" s="281" t="s">
        <v>803</v>
      </c>
      <c r="G97" s="282">
        <v>18</v>
      </c>
      <c r="H97" s="279"/>
      <c r="I97" s="279"/>
      <c r="J97" s="279"/>
      <c r="K97" s="279"/>
      <c r="L97" s="279"/>
      <c r="M97" s="47">
        <f>SUM(H97:L97)</f>
        <v>0</v>
      </c>
      <c r="N97" s="47"/>
      <c r="O97" s="47"/>
      <c r="P97" s="47"/>
      <c r="Q97" s="48"/>
      <c r="R97" s="48"/>
      <c r="S97" s="47"/>
      <c r="T97" s="47"/>
      <c r="U97" s="47"/>
      <c r="V97" s="47"/>
      <c r="W97" s="47"/>
      <c r="X97" s="47"/>
      <c r="Y97" s="49"/>
      <c r="Z97" s="25"/>
    </row>
    <row r="98" spans="1:26" ht="14.25" customHeight="1" x14ac:dyDescent="0.3">
      <c r="A98" s="14" t="s">
        <v>55</v>
      </c>
      <c r="B98" s="40" t="s">
        <v>831</v>
      </c>
      <c r="C98" s="50" t="s">
        <v>95</v>
      </c>
      <c r="D98" s="51" t="s">
        <v>10</v>
      </c>
      <c r="E98" s="52" t="s">
        <v>9</v>
      </c>
      <c r="F98" s="75" t="s">
        <v>140</v>
      </c>
      <c r="G98" s="22">
        <v>6</v>
      </c>
      <c r="H98" s="47"/>
      <c r="I98" s="47"/>
      <c r="J98" s="47"/>
      <c r="K98" s="47"/>
      <c r="L98" s="47"/>
      <c r="M98" s="47"/>
      <c r="N98" s="47"/>
      <c r="O98" s="47"/>
      <c r="P98" s="47"/>
      <c r="Q98" s="48"/>
      <c r="R98" s="48"/>
      <c r="S98" s="47"/>
      <c r="T98" s="47"/>
      <c r="U98" s="47"/>
      <c r="V98" s="47"/>
      <c r="W98" s="47"/>
      <c r="X98" s="47"/>
      <c r="Y98" s="49"/>
      <c r="Z98" s="25"/>
    </row>
    <row r="99" spans="1:26" ht="14.25" customHeight="1" x14ac:dyDescent="0.3">
      <c r="A99" s="14" t="s">
        <v>55</v>
      </c>
      <c r="B99" s="40" t="s">
        <v>285</v>
      </c>
      <c r="C99" s="50" t="s">
        <v>97</v>
      </c>
      <c r="D99" s="51" t="s">
        <v>10</v>
      </c>
      <c r="E99" s="52" t="s">
        <v>9</v>
      </c>
      <c r="F99" s="262" t="s">
        <v>140</v>
      </c>
      <c r="H99" s="22">
        <v>24</v>
      </c>
      <c r="I99" s="57"/>
      <c r="J99" s="47"/>
      <c r="K99" s="57">
        <v>24</v>
      </c>
      <c r="L99" s="47"/>
      <c r="M99" s="47">
        <f>SUM(H99:L99)</f>
        <v>48</v>
      </c>
      <c r="N99" s="47"/>
      <c r="O99" s="47" t="s">
        <v>98</v>
      </c>
      <c r="P99" s="47"/>
      <c r="Q99" s="48"/>
      <c r="R99" s="48"/>
      <c r="S99" s="47"/>
      <c r="T99" s="47"/>
      <c r="U99" s="47"/>
      <c r="V99" s="28" t="s">
        <v>10</v>
      </c>
      <c r="W99" s="28" t="s">
        <v>9</v>
      </c>
      <c r="X99" s="28" t="s">
        <v>9</v>
      </c>
      <c r="Y99" s="52" t="s">
        <v>99</v>
      </c>
      <c r="Z99" s="31" t="s">
        <v>141</v>
      </c>
    </row>
    <row r="100" spans="1:26" ht="14.25" customHeight="1" x14ac:dyDescent="0.3">
      <c r="A100" s="14" t="s">
        <v>55</v>
      </c>
      <c r="B100" s="40" t="s">
        <v>832</v>
      </c>
      <c r="C100" s="50" t="s">
        <v>95</v>
      </c>
      <c r="D100" s="51" t="s">
        <v>10</v>
      </c>
      <c r="E100" s="52" t="s">
        <v>9</v>
      </c>
      <c r="F100" s="75" t="s">
        <v>131</v>
      </c>
      <c r="G100" s="22">
        <v>6</v>
      </c>
      <c r="H100" s="22"/>
      <c r="I100" s="57"/>
      <c r="J100" s="47"/>
      <c r="K100" s="57"/>
      <c r="L100" s="47"/>
      <c r="M100" s="47"/>
      <c r="N100" s="47"/>
      <c r="O100" s="47"/>
      <c r="P100" s="47"/>
      <c r="Q100" s="48"/>
      <c r="R100" s="48"/>
      <c r="S100" s="47"/>
      <c r="T100" s="47"/>
      <c r="U100" s="47"/>
      <c r="V100" s="28"/>
      <c r="W100" s="28"/>
      <c r="X100" s="28"/>
      <c r="Y100" s="52"/>
      <c r="Z100" s="31"/>
    </row>
    <row r="101" spans="1:26" ht="14.25" customHeight="1" x14ac:dyDescent="0.3">
      <c r="A101" s="14" t="s">
        <v>55</v>
      </c>
      <c r="B101" s="40" t="s">
        <v>250</v>
      </c>
      <c r="C101" s="50" t="s">
        <v>97</v>
      </c>
      <c r="D101" s="51" t="s">
        <v>10</v>
      </c>
      <c r="E101" s="52" t="s">
        <v>9</v>
      </c>
      <c r="F101" s="262" t="s">
        <v>131</v>
      </c>
      <c r="H101" s="22">
        <v>24</v>
      </c>
      <c r="I101" s="57"/>
      <c r="J101" s="47"/>
      <c r="K101" s="57">
        <v>24</v>
      </c>
      <c r="L101" s="47"/>
      <c r="M101" s="47">
        <f>SUM(H101:L101)</f>
        <v>48</v>
      </c>
      <c r="N101" s="47"/>
      <c r="O101" s="47" t="s">
        <v>98</v>
      </c>
      <c r="P101" s="47"/>
      <c r="Q101" s="48"/>
      <c r="R101" s="48"/>
      <c r="S101" s="47"/>
      <c r="T101" s="47"/>
      <c r="U101" s="47"/>
      <c r="V101" s="28" t="s">
        <v>10</v>
      </c>
      <c r="W101" s="28" t="s">
        <v>9</v>
      </c>
      <c r="X101" s="28" t="s">
        <v>9</v>
      </c>
      <c r="Y101" s="52" t="s">
        <v>99</v>
      </c>
      <c r="Z101" s="56" t="s">
        <v>132</v>
      </c>
    </row>
    <row r="102" spans="1:26" ht="14.25" customHeight="1" x14ac:dyDescent="0.3">
      <c r="A102" s="14" t="s">
        <v>55</v>
      </c>
      <c r="B102" s="40" t="s">
        <v>833</v>
      </c>
      <c r="C102" s="50" t="s">
        <v>95</v>
      </c>
      <c r="D102" s="51" t="s">
        <v>10</v>
      </c>
      <c r="E102" s="52" t="s">
        <v>9</v>
      </c>
      <c r="F102" s="75" t="s">
        <v>146</v>
      </c>
      <c r="G102" s="22">
        <v>6</v>
      </c>
      <c r="H102" s="22"/>
      <c r="I102" s="57"/>
      <c r="J102" s="47"/>
      <c r="K102" s="57"/>
      <c r="L102" s="47"/>
      <c r="M102" s="47"/>
      <c r="N102" s="47"/>
      <c r="O102" s="47"/>
      <c r="P102" s="47"/>
      <c r="Q102" s="48"/>
      <c r="R102" s="48"/>
      <c r="S102" s="47"/>
      <c r="T102" s="47"/>
      <c r="U102" s="47"/>
      <c r="V102" s="28"/>
      <c r="W102" s="28"/>
      <c r="X102" s="28"/>
      <c r="Y102" s="52"/>
      <c r="Z102" s="56"/>
    </row>
    <row r="103" spans="1:26" ht="14.25" customHeight="1" x14ac:dyDescent="0.3">
      <c r="A103" s="14" t="s">
        <v>55</v>
      </c>
      <c r="B103" s="40" t="s">
        <v>288</v>
      </c>
      <c r="C103" s="50" t="s">
        <v>97</v>
      </c>
      <c r="D103" s="51" t="s">
        <v>10</v>
      </c>
      <c r="E103" s="52" t="s">
        <v>9</v>
      </c>
      <c r="F103" s="262" t="s">
        <v>146</v>
      </c>
      <c r="G103" s="14"/>
      <c r="H103" s="22">
        <v>24</v>
      </c>
      <c r="I103" s="22">
        <v>24</v>
      </c>
      <c r="J103" s="47"/>
      <c r="K103" s="47"/>
      <c r="L103" s="47"/>
      <c r="M103" s="47">
        <f>SUM(H103:L103)</f>
        <v>48</v>
      </c>
      <c r="N103" s="47"/>
      <c r="O103" s="47" t="s">
        <v>98</v>
      </c>
      <c r="P103" s="47"/>
      <c r="Q103" s="48"/>
      <c r="R103" s="48"/>
      <c r="S103" s="47"/>
      <c r="T103" s="47"/>
      <c r="U103" s="47"/>
      <c r="V103" s="28" t="s">
        <v>10</v>
      </c>
      <c r="W103" s="28" t="s">
        <v>9</v>
      </c>
      <c r="X103" s="28" t="s">
        <v>9</v>
      </c>
      <c r="Y103" s="52" t="s">
        <v>99</v>
      </c>
      <c r="Z103" s="56" t="s">
        <v>147</v>
      </c>
    </row>
    <row r="104" spans="1:26" ht="14.25" customHeight="1" thickBot="1" x14ac:dyDescent="0.35">
      <c r="A104" s="14" t="s">
        <v>55</v>
      </c>
      <c r="B104" s="40" t="s">
        <v>834</v>
      </c>
      <c r="C104" s="50" t="s">
        <v>95</v>
      </c>
      <c r="D104" s="51" t="s">
        <v>10</v>
      </c>
      <c r="E104" s="52" t="s">
        <v>9</v>
      </c>
      <c r="F104" s="283" t="s">
        <v>123</v>
      </c>
      <c r="G104" s="40">
        <v>6</v>
      </c>
      <c r="H104" s="47"/>
      <c r="I104" s="47"/>
      <c r="J104" s="47"/>
      <c r="K104" s="47"/>
      <c r="L104" s="47"/>
      <c r="M104" s="47"/>
      <c r="N104" s="47"/>
      <c r="O104" s="47"/>
      <c r="P104" s="47"/>
      <c r="Q104" s="48"/>
      <c r="R104" s="48"/>
      <c r="S104" s="47"/>
      <c r="T104" s="47"/>
      <c r="U104" s="47"/>
      <c r="V104" s="47"/>
      <c r="W104" s="47"/>
      <c r="X104" s="47"/>
      <c r="Y104" s="49"/>
      <c r="Z104" s="25"/>
    </row>
    <row r="105" spans="1:26" x14ac:dyDescent="0.3">
      <c r="B105" s="286" t="s">
        <v>165</v>
      </c>
      <c r="C105" s="286"/>
      <c r="D105" s="286"/>
      <c r="E105" s="286"/>
      <c r="F105" s="286"/>
      <c r="G105" s="65">
        <v>30</v>
      </c>
      <c r="H105" s="37">
        <f>SUM(H87:H104)</f>
        <v>72</v>
      </c>
      <c r="I105" s="37">
        <f>SUM(I87:I104)</f>
        <v>46</v>
      </c>
      <c r="J105" s="37">
        <f>SUM(J87:J104)</f>
        <v>54</v>
      </c>
      <c r="K105" s="37">
        <f>SUM(K87:K104)</f>
        <v>48</v>
      </c>
      <c r="L105" s="37">
        <f>SUM(L87:L104)</f>
        <v>0</v>
      </c>
      <c r="M105" s="217">
        <f>SUM(M89:M91,M94,M99:M103)</f>
        <v>245</v>
      </c>
      <c r="N105" s="25"/>
      <c r="O105" s="25"/>
      <c r="P105" s="25"/>
      <c r="Q105" s="25"/>
      <c r="R105" s="25"/>
      <c r="S105" s="25"/>
      <c r="T105" s="25"/>
      <c r="U105" s="25"/>
      <c r="V105" s="25"/>
      <c r="W105" s="25"/>
      <c r="X105" s="25"/>
      <c r="Y105" s="25"/>
      <c r="Z105" s="25"/>
    </row>
    <row r="106" spans="1:26" x14ac:dyDescent="0.3">
      <c r="B106" s="68"/>
      <c r="C106" s="68"/>
      <c r="D106" s="68"/>
      <c r="E106" s="68"/>
      <c r="F106" s="68"/>
      <c r="G106" s="69"/>
      <c r="M106" s="38" t="s">
        <v>124</v>
      </c>
    </row>
    <row r="108" spans="1:26" ht="17.399999999999999" x14ac:dyDescent="0.35">
      <c r="A108" s="39" t="s">
        <v>53</v>
      </c>
      <c r="B108" s="10" t="s">
        <v>54</v>
      </c>
      <c r="C108" s="11" t="s">
        <v>55</v>
      </c>
      <c r="D108" s="11" t="s">
        <v>56</v>
      </c>
      <c r="E108" s="11" t="s">
        <v>57</v>
      </c>
      <c r="F108" s="11"/>
    </row>
    <row r="110" spans="1:26" ht="19.8" x14ac:dyDescent="0.4">
      <c r="A110" s="12" t="s">
        <v>166</v>
      </c>
      <c r="B110" s="297" t="s">
        <v>167</v>
      </c>
      <c r="C110" s="297"/>
      <c r="D110" s="13"/>
      <c r="E110" s="13"/>
    </row>
    <row r="112" spans="1:26" ht="16.5" customHeight="1" x14ac:dyDescent="0.3">
      <c r="A112" s="291" t="s">
        <v>60</v>
      </c>
      <c r="B112" s="291" t="s">
        <v>61</v>
      </c>
      <c r="C112" s="298" t="s">
        <v>62</v>
      </c>
      <c r="D112" s="298"/>
      <c r="E112" s="298"/>
      <c r="F112" s="290" t="s">
        <v>63</v>
      </c>
      <c r="G112" s="291" t="s">
        <v>64</v>
      </c>
      <c r="H112" s="294" t="s">
        <v>66</v>
      </c>
      <c r="I112" s="294"/>
      <c r="J112" s="294"/>
      <c r="K112" s="294"/>
      <c r="L112" s="294"/>
      <c r="M112" s="294"/>
      <c r="N112" s="294" t="s">
        <v>67</v>
      </c>
      <c r="O112" s="294"/>
      <c r="P112" s="294"/>
      <c r="Q112" s="294"/>
      <c r="R112" s="294"/>
      <c r="S112" s="294"/>
      <c r="T112" s="294"/>
      <c r="U112" s="294"/>
      <c r="V112" s="296" t="s">
        <v>68</v>
      </c>
      <c r="W112" s="296"/>
      <c r="X112" s="296"/>
      <c r="Y112" s="291" t="s">
        <v>69</v>
      </c>
      <c r="Z112" s="293" t="s">
        <v>70</v>
      </c>
    </row>
    <row r="113" spans="1:26" ht="13.5" customHeight="1" x14ac:dyDescent="0.3">
      <c r="A113" s="291"/>
      <c r="B113" s="291"/>
      <c r="C113" s="298"/>
      <c r="D113" s="298"/>
      <c r="E113" s="298"/>
      <c r="F113" s="290"/>
      <c r="G113" s="291"/>
      <c r="H113" s="294"/>
      <c r="I113" s="294"/>
      <c r="J113" s="294"/>
      <c r="K113" s="294"/>
      <c r="L113" s="294"/>
      <c r="M113" s="294"/>
      <c r="N113" s="294" t="s">
        <v>71</v>
      </c>
      <c r="O113" s="294"/>
      <c r="P113" s="294"/>
      <c r="Q113" s="294"/>
      <c r="R113" s="294"/>
      <c r="S113" s="294"/>
      <c r="T113" s="295" t="s">
        <v>72</v>
      </c>
      <c r="U113" s="295"/>
      <c r="V113" s="291" t="s">
        <v>73</v>
      </c>
      <c r="W113" s="291" t="s">
        <v>74</v>
      </c>
      <c r="X113" s="291" t="s">
        <v>75</v>
      </c>
      <c r="Y113" s="291"/>
      <c r="Z113" s="293"/>
    </row>
    <row r="114" spans="1:26" ht="16.5" customHeight="1" x14ac:dyDescent="0.3">
      <c r="A114" s="291"/>
      <c r="B114" s="291"/>
      <c r="C114" s="298"/>
      <c r="D114" s="298"/>
      <c r="E114" s="298"/>
      <c r="F114" s="290"/>
      <c r="G114" s="291"/>
      <c r="H114" s="290" t="s">
        <v>76</v>
      </c>
      <c r="I114" s="290" t="s">
        <v>77</v>
      </c>
      <c r="J114" s="291" t="s">
        <v>78</v>
      </c>
      <c r="K114" s="290" t="s">
        <v>79</v>
      </c>
      <c r="L114" s="291" t="s">
        <v>80</v>
      </c>
      <c r="M114" s="337" t="s">
        <v>81</v>
      </c>
      <c r="N114" s="292" t="s">
        <v>82</v>
      </c>
      <c r="O114" s="292"/>
      <c r="P114" s="292"/>
      <c r="Q114" s="291" t="s">
        <v>83</v>
      </c>
      <c r="R114" s="291" t="s">
        <v>84</v>
      </c>
      <c r="S114" s="291" t="s">
        <v>85</v>
      </c>
      <c r="T114" s="291" t="s">
        <v>86</v>
      </c>
      <c r="U114" s="291" t="s">
        <v>84</v>
      </c>
      <c r="V114" s="291"/>
      <c r="W114" s="291"/>
      <c r="X114" s="291"/>
      <c r="Y114" s="291"/>
      <c r="Z114" s="293"/>
    </row>
    <row r="115" spans="1:26" ht="14.25" customHeight="1" x14ac:dyDescent="0.3">
      <c r="A115" s="291"/>
      <c r="B115" s="291"/>
      <c r="C115" s="287" t="s">
        <v>87</v>
      </c>
      <c r="D115" s="288" t="s">
        <v>88</v>
      </c>
      <c r="E115" s="288" t="s">
        <v>89</v>
      </c>
      <c r="F115" s="290"/>
      <c r="G115" s="291"/>
      <c r="H115" s="290"/>
      <c r="I115" s="290"/>
      <c r="J115" s="291"/>
      <c r="K115" s="290"/>
      <c r="L115" s="291"/>
      <c r="M115" s="337"/>
      <c r="N115" s="329" t="s">
        <v>90</v>
      </c>
      <c r="O115" s="290" t="s">
        <v>91</v>
      </c>
      <c r="P115" s="291" t="s">
        <v>92</v>
      </c>
      <c r="Q115" s="291"/>
      <c r="R115" s="291"/>
      <c r="S115" s="291"/>
      <c r="T115" s="291"/>
      <c r="U115" s="291"/>
      <c r="V115" s="291"/>
      <c r="W115" s="291"/>
      <c r="X115" s="291"/>
      <c r="Y115" s="291"/>
      <c r="Z115" s="293"/>
    </row>
    <row r="116" spans="1:26" ht="27" customHeight="1" x14ac:dyDescent="0.3">
      <c r="A116" s="291"/>
      <c r="B116" s="291"/>
      <c r="C116" s="287"/>
      <c r="D116" s="288"/>
      <c r="E116" s="288"/>
      <c r="F116" s="290"/>
      <c r="G116" s="291"/>
      <c r="H116" s="290"/>
      <c r="I116" s="290"/>
      <c r="J116" s="291"/>
      <c r="K116" s="290"/>
      <c r="L116" s="291"/>
      <c r="M116" s="337"/>
      <c r="N116" s="329"/>
      <c r="O116" s="329"/>
      <c r="P116" s="329"/>
      <c r="Q116" s="291"/>
      <c r="R116" s="291"/>
      <c r="S116" s="291"/>
      <c r="T116" s="291"/>
      <c r="U116" s="291"/>
      <c r="V116" s="291"/>
      <c r="W116" s="291"/>
      <c r="X116" s="291"/>
      <c r="Y116" s="291"/>
      <c r="Z116" s="293"/>
    </row>
    <row r="117" spans="1:26" ht="14.25" customHeight="1" x14ac:dyDescent="0.3">
      <c r="A117" s="14" t="s">
        <v>56</v>
      </c>
      <c r="B117" s="40" t="s">
        <v>842</v>
      </c>
      <c r="C117" s="267" t="s">
        <v>93</v>
      </c>
      <c r="D117" s="268" t="s">
        <v>9</v>
      </c>
      <c r="E117" s="269" t="s">
        <v>9</v>
      </c>
      <c r="F117" s="270" t="s">
        <v>804</v>
      </c>
      <c r="G117" s="284">
        <v>9</v>
      </c>
      <c r="H117" s="272"/>
      <c r="I117" s="272"/>
      <c r="J117" s="272"/>
      <c r="K117" s="272"/>
      <c r="L117" s="272"/>
      <c r="M117" s="47">
        <f>SUM(H117:L117)</f>
        <v>0</v>
      </c>
      <c r="N117" s="47"/>
      <c r="O117" s="47"/>
      <c r="P117" s="47"/>
      <c r="Q117" s="48"/>
      <c r="R117" s="48"/>
      <c r="S117" s="47"/>
      <c r="T117" s="47"/>
      <c r="U117" s="47"/>
      <c r="V117" s="47"/>
      <c r="W117" s="47"/>
      <c r="X117" s="47"/>
      <c r="Y117" s="49"/>
      <c r="Z117" s="25"/>
    </row>
    <row r="118" spans="1:26" ht="14.25" customHeight="1" x14ac:dyDescent="0.3">
      <c r="A118" s="14" t="s">
        <v>56</v>
      </c>
      <c r="B118" s="40" t="s">
        <v>845</v>
      </c>
      <c r="C118" s="50" t="s">
        <v>95</v>
      </c>
      <c r="D118" s="51" t="s">
        <v>10</v>
      </c>
      <c r="E118" s="52" t="s">
        <v>9</v>
      </c>
      <c r="F118" s="75" t="s">
        <v>805</v>
      </c>
      <c r="G118" s="40"/>
      <c r="H118" s="47"/>
      <c r="I118" s="47"/>
      <c r="J118" s="47"/>
      <c r="K118" s="47"/>
      <c r="L118" s="47"/>
      <c r="M118" s="47"/>
      <c r="N118" s="47"/>
      <c r="O118" s="47"/>
      <c r="P118" s="47"/>
      <c r="Q118" s="48"/>
      <c r="R118" s="48"/>
      <c r="S118" s="47"/>
      <c r="T118" s="47"/>
      <c r="U118" s="47"/>
      <c r="V118" s="47"/>
      <c r="W118" s="47"/>
      <c r="X118" s="47"/>
      <c r="Y118" s="49"/>
      <c r="Z118" s="25"/>
    </row>
    <row r="119" spans="1:26" ht="14.25" customHeight="1" x14ac:dyDescent="0.3">
      <c r="A119" s="14" t="s">
        <v>56</v>
      </c>
      <c r="B119" s="40" t="s">
        <v>855</v>
      </c>
      <c r="C119" s="50" t="s">
        <v>97</v>
      </c>
      <c r="D119" s="51" t="s">
        <v>10</v>
      </c>
      <c r="E119" s="52" t="s">
        <v>9</v>
      </c>
      <c r="F119" s="262" t="s">
        <v>805</v>
      </c>
      <c r="G119" s="40">
        <v>3</v>
      </c>
      <c r="H119" s="47"/>
      <c r="I119" s="47"/>
      <c r="J119" s="47">
        <v>50</v>
      </c>
      <c r="K119" s="47"/>
      <c r="L119" s="47"/>
      <c r="M119" s="47">
        <f>SUM(H119:L119)</f>
        <v>50</v>
      </c>
      <c r="N119" s="47"/>
      <c r="O119" s="47" t="s">
        <v>98</v>
      </c>
      <c r="P119" s="47"/>
      <c r="Q119" s="48"/>
      <c r="R119" s="48"/>
      <c r="S119" s="47"/>
      <c r="T119" s="47"/>
      <c r="U119" s="47"/>
      <c r="V119" s="47"/>
      <c r="W119" s="47"/>
      <c r="X119" s="47"/>
      <c r="Y119" s="49"/>
      <c r="Z119" s="25" t="s">
        <v>172</v>
      </c>
    </row>
    <row r="120" spans="1:26" ht="14.25" customHeight="1" x14ac:dyDescent="0.3">
      <c r="A120" s="14" t="s">
        <v>56</v>
      </c>
      <c r="B120" s="40" t="s">
        <v>846</v>
      </c>
      <c r="C120" s="50" t="s">
        <v>95</v>
      </c>
      <c r="D120" s="51" t="s">
        <v>10</v>
      </c>
      <c r="E120" s="52" t="s">
        <v>9</v>
      </c>
      <c r="F120" s="75" t="s">
        <v>806</v>
      </c>
      <c r="G120" s="40"/>
      <c r="H120" s="47"/>
      <c r="I120" s="47"/>
      <c r="J120" s="47"/>
      <c r="K120" s="47"/>
      <c r="L120" s="47"/>
      <c r="M120" s="47"/>
      <c r="N120" s="47"/>
      <c r="O120" s="47"/>
      <c r="P120" s="47"/>
      <c r="Q120" s="48"/>
      <c r="R120" s="48"/>
      <c r="S120" s="47"/>
      <c r="T120" s="47"/>
      <c r="U120" s="47"/>
      <c r="V120" s="47"/>
      <c r="W120" s="47"/>
      <c r="X120" s="47"/>
      <c r="Y120" s="49"/>
      <c r="Z120" s="25"/>
    </row>
    <row r="121" spans="1:26" ht="14.25" customHeight="1" x14ac:dyDescent="0.3">
      <c r="A121" s="14" t="s">
        <v>56</v>
      </c>
      <c r="B121" s="40" t="s">
        <v>856</v>
      </c>
      <c r="C121" s="50" t="s">
        <v>97</v>
      </c>
      <c r="D121" s="51" t="s">
        <v>10</v>
      </c>
      <c r="E121" s="52" t="s">
        <v>9</v>
      </c>
      <c r="F121" s="262" t="s">
        <v>806</v>
      </c>
      <c r="G121" s="40">
        <v>3</v>
      </c>
      <c r="H121" s="47"/>
      <c r="I121" s="47"/>
      <c r="J121" s="47">
        <v>50</v>
      </c>
      <c r="K121" s="47"/>
      <c r="L121" s="47"/>
      <c r="M121" s="47">
        <f>SUM(H121:L121)</f>
        <v>50</v>
      </c>
      <c r="N121" s="47"/>
      <c r="O121" s="47" t="s">
        <v>98</v>
      </c>
      <c r="P121" s="47"/>
      <c r="Q121" s="48"/>
      <c r="R121" s="48"/>
      <c r="S121" s="47"/>
      <c r="T121" s="47"/>
      <c r="U121" s="47"/>
      <c r="V121" s="47"/>
      <c r="W121" s="47"/>
      <c r="X121" s="47"/>
      <c r="Y121" s="49"/>
      <c r="Z121" s="25" t="s">
        <v>172</v>
      </c>
    </row>
    <row r="122" spans="1:26" ht="14.25" customHeight="1" x14ac:dyDescent="0.3">
      <c r="A122" s="14" t="s">
        <v>56</v>
      </c>
      <c r="B122" s="40" t="s">
        <v>847</v>
      </c>
      <c r="C122" s="50" t="s">
        <v>95</v>
      </c>
      <c r="D122" s="51" t="s">
        <v>10</v>
      </c>
      <c r="E122" s="52" t="s">
        <v>9</v>
      </c>
      <c r="F122" s="71" t="s">
        <v>220</v>
      </c>
      <c r="G122" s="40"/>
      <c r="H122" s="47"/>
      <c r="I122" s="47"/>
      <c r="J122" s="47"/>
      <c r="K122" s="47"/>
      <c r="L122" s="47"/>
      <c r="M122" s="47"/>
      <c r="N122" s="47"/>
      <c r="O122" s="47"/>
      <c r="P122" s="47"/>
      <c r="Q122" s="48"/>
      <c r="R122" s="48"/>
      <c r="S122" s="47"/>
      <c r="T122" s="47"/>
      <c r="U122" s="47"/>
      <c r="V122" s="47"/>
      <c r="W122" s="47"/>
      <c r="X122" s="47"/>
      <c r="Y122" s="49"/>
      <c r="Z122" s="25"/>
    </row>
    <row r="123" spans="1:26" ht="14.25" customHeight="1" x14ac:dyDescent="0.3">
      <c r="A123" s="14" t="s">
        <v>56</v>
      </c>
      <c r="B123" s="40" t="s">
        <v>857</v>
      </c>
      <c r="C123" s="50" t="s">
        <v>97</v>
      </c>
      <c r="D123" s="51" t="s">
        <v>10</v>
      </c>
      <c r="E123" s="52" t="s">
        <v>9</v>
      </c>
      <c r="F123" s="72" t="s">
        <v>220</v>
      </c>
      <c r="G123" s="40">
        <v>3</v>
      </c>
      <c r="H123" s="47">
        <v>24</v>
      </c>
      <c r="I123" s="47"/>
      <c r="J123" s="47"/>
      <c r="K123" s="47"/>
      <c r="L123" s="47"/>
      <c r="M123" s="47">
        <f>SUM(H123:L123)</f>
        <v>24</v>
      </c>
      <c r="N123" s="47"/>
      <c r="O123" s="47" t="s">
        <v>98</v>
      </c>
      <c r="P123" s="47"/>
      <c r="Q123" s="48"/>
      <c r="R123" s="48"/>
      <c r="S123" s="47"/>
      <c r="T123" s="47"/>
      <c r="U123" s="47"/>
      <c r="V123" s="47"/>
      <c r="W123" s="47"/>
      <c r="X123" s="47"/>
      <c r="Y123" s="49"/>
      <c r="Z123" s="25" t="s">
        <v>172</v>
      </c>
    </row>
    <row r="124" spans="1:26" ht="14.25" customHeight="1" x14ac:dyDescent="0.3">
      <c r="A124" s="14" t="s">
        <v>56</v>
      </c>
      <c r="B124" s="40" t="s">
        <v>848</v>
      </c>
      <c r="C124" s="50" t="s">
        <v>95</v>
      </c>
      <c r="D124" s="51" t="s">
        <v>10</v>
      </c>
      <c r="E124" s="52" t="s">
        <v>9</v>
      </c>
      <c r="F124" s="71" t="s">
        <v>807</v>
      </c>
      <c r="G124" s="40"/>
      <c r="H124" s="47"/>
      <c r="I124" s="47"/>
      <c r="J124" s="47"/>
      <c r="K124" s="47"/>
      <c r="L124" s="47"/>
      <c r="M124" s="47"/>
      <c r="N124" s="47"/>
      <c r="O124" s="47"/>
      <c r="P124" s="47"/>
      <c r="Q124" s="48"/>
      <c r="R124" s="48"/>
      <c r="S124" s="47"/>
      <c r="T124" s="47"/>
      <c r="U124" s="47"/>
      <c r="V124" s="47"/>
      <c r="W124" s="47"/>
      <c r="X124" s="47"/>
      <c r="Y124" s="49"/>
      <c r="Z124" s="25"/>
    </row>
    <row r="125" spans="1:26" ht="14.25" customHeight="1" x14ac:dyDescent="0.3">
      <c r="A125" s="14" t="s">
        <v>56</v>
      </c>
      <c r="B125" s="40" t="s">
        <v>858</v>
      </c>
      <c r="C125" s="50" t="s">
        <v>97</v>
      </c>
      <c r="D125" s="51" t="s">
        <v>10</v>
      </c>
      <c r="E125" s="52" t="s">
        <v>9</v>
      </c>
      <c r="F125" s="72" t="s">
        <v>807</v>
      </c>
      <c r="G125" s="40">
        <v>3</v>
      </c>
      <c r="H125" s="47">
        <v>50</v>
      </c>
      <c r="I125" s="47"/>
      <c r="J125" s="47"/>
      <c r="K125" s="47"/>
      <c r="L125" s="47"/>
      <c r="M125" s="47">
        <f>SUM(H125:L125)</f>
        <v>50</v>
      </c>
      <c r="N125" s="47"/>
      <c r="O125" s="47"/>
      <c r="P125" s="47"/>
      <c r="Q125" s="48"/>
      <c r="R125" s="48"/>
      <c r="S125" s="47"/>
      <c r="T125" s="47"/>
      <c r="U125" s="47"/>
      <c r="V125" s="47"/>
      <c r="W125" s="47"/>
      <c r="X125" s="47"/>
      <c r="Y125" s="49"/>
      <c r="Z125" s="25" t="s">
        <v>172</v>
      </c>
    </row>
    <row r="126" spans="1:26" ht="14.25" customHeight="1" x14ac:dyDescent="0.3">
      <c r="A126" s="14" t="s">
        <v>56</v>
      </c>
      <c r="B126" s="40" t="s">
        <v>843</v>
      </c>
      <c r="C126" s="267" t="s">
        <v>93</v>
      </c>
      <c r="D126" s="275" t="s">
        <v>9</v>
      </c>
      <c r="E126" s="280" t="s">
        <v>9</v>
      </c>
      <c r="F126" s="281" t="s">
        <v>808</v>
      </c>
      <c r="G126" s="282">
        <v>21</v>
      </c>
      <c r="H126" s="279"/>
      <c r="I126" s="279"/>
      <c r="J126" s="279"/>
      <c r="K126" s="279"/>
      <c r="L126" s="279"/>
      <c r="M126" s="47">
        <f>SUM(H126:L126)</f>
        <v>0</v>
      </c>
      <c r="N126" s="47"/>
      <c r="O126" s="47"/>
      <c r="P126" s="47"/>
      <c r="Q126" s="48"/>
      <c r="R126" s="48"/>
      <c r="S126" s="47"/>
      <c r="T126" s="47"/>
      <c r="U126" s="47"/>
      <c r="V126" s="47"/>
      <c r="W126" s="47"/>
      <c r="X126" s="47"/>
      <c r="Y126" s="49"/>
      <c r="Z126" s="25"/>
    </row>
    <row r="127" spans="1:26" ht="14.25" customHeight="1" x14ac:dyDescent="0.3">
      <c r="A127" s="14" t="s">
        <v>56</v>
      </c>
      <c r="B127" s="40" t="s">
        <v>849</v>
      </c>
      <c r="C127" s="50" t="s">
        <v>95</v>
      </c>
      <c r="D127" s="51" t="s">
        <v>9</v>
      </c>
      <c r="E127" s="52" t="s">
        <v>9</v>
      </c>
      <c r="F127" s="71" t="s">
        <v>200</v>
      </c>
      <c r="G127" s="40">
        <v>6</v>
      </c>
      <c r="H127" s="47"/>
      <c r="I127" s="47"/>
      <c r="J127" s="47"/>
      <c r="K127" s="47"/>
      <c r="L127" s="47"/>
      <c r="M127" s="47"/>
      <c r="N127" s="47"/>
      <c r="O127" s="47"/>
      <c r="P127" s="47"/>
      <c r="Q127" s="48"/>
      <c r="R127" s="48"/>
      <c r="S127" s="47"/>
      <c r="T127" s="47"/>
      <c r="U127" s="47"/>
      <c r="V127" s="47"/>
      <c r="W127" s="47"/>
      <c r="X127" s="47"/>
      <c r="Y127" s="49"/>
      <c r="Z127" s="25"/>
    </row>
    <row r="128" spans="1:26" ht="14.25" customHeight="1" x14ac:dyDescent="0.3">
      <c r="A128" s="14" t="s">
        <v>56</v>
      </c>
      <c r="B128" s="40" t="s">
        <v>345</v>
      </c>
      <c r="C128" s="50" t="s">
        <v>97</v>
      </c>
      <c r="D128" s="51" t="s">
        <v>9</v>
      </c>
      <c r="E128" s="52" t="s">
        <v>9</v>
      </c>
      <c r="F128" s="72" t="s">
        <v>200</v>
      </c>
      <c r="G128" s="14"/>
      <c r="H128" s="47">
        <v>22</v>
      </c>
      <c r="I128" s="47"/>
      <c r="J128" s="47"/>
      <c r="K128" s="47">
        <v>22</v>
      </c>
      <c r="L128" s="47"/>
      <c r="M128" s="47">
        <f>SUM(H128:L128)</f>
        <v>44</v>
      </c>
      <c r="N128" s="47"/>
      <c r="O128" s="47" t="s">
        <v>98</v>
      </c>
      <c r="P128" s="47"/>
      <c r="Q128" s="48"/>
      <c r="R128" s="48"/>
      <c r="S128" s="47">
        <v>7</v>
      </c>
      <c r="T128" s="47"/>
      <c r="U128" s="47"/>
      <c r="V128" s="47" t="s">
        <v>10</v>
      </c>
      <c r="W128" s="47" t="s">
        <v>9</v>
      </c>
      <c r="X128" s="47" t="s">
        <v>9</v>
      </c>
      <c r="Y128" s="49" t="s">
        <v>809</v>
      </c>
      <c r="Z128" s="25" t="s">
        <v>172</v>
      </c>
    </row>
    <row r="129" spans="1:26" ht="14.25" customHeight="1" x14ac:dyDescent="0.3">
      <c r="A129" s="14" t="s">
        <v>56</v>
      </c>
      <c r="B129" s="40" t="s">
        <v>850</v>
      </c>
      <c r="C129" s="50" t="s">
        <v>95</v>
      </c>
      <c r="D129" s="51" t="s">
        <v>9</v>
      </c>
      <c r="E129" s="52" t="s">
        <v>9</v>
      </c>
      <c r="F129" s="71" t="s">
        <v>448</v>
      </c>
      <c r="G129" s="40">
        <v>3</v>
      </c>
      <c r="H129" s="47"/>
      <c r="I129" s="47"/>
      <c r="J129" s="47"/>
      <c r="K129" s="47"/>
      <c r="L129" s="47"/>
      <c r="M129" s="47"/>
      <c r="N129" s="47"/>
      <c r="O129" s="47"/>
      <c r="P129" s="47"/>
      <c r="Q129" s="48"/>
      <c r="R129" s="48"/>
      <c r="S129" s="47"/>
      <c r="T129" s="47"/>
      <c r="U129" s="47"/>
      <c r="V129" s="47"/>
      <c r="W129" s="47"/>
      <c r="X129" s="47"/>
      <c r="Y129" s="49"/>
      <c r="Z129" s="25"/>
    </row>
    <row r="130" spans="1:26" ht="14.25" customHeight="1" x14ac:dyDescent="0.3">
      <c r="A130" s="14" t="s">
        <v>56</v>
      </c>
      <c r="B130" s="40" t="s">
        <v>335</v>
      </c>
      <c r="C130" s="50" t="s">
        <v>97</v>
      </c>
      <c r="D130" s="51" t="s">
        <v>9</v>
      </c>
      <c r="E130" s="52" t="s">
        <v>9</v>
      </c>
      <c r="F130" s="72" t="s">
        <v>448</v>
      </c>
      <c r="G130" s="14"/>
      <c r="H130" s="47">
        <v>22</v>
      </c>
      <c r="I130" s="47"/>
      <c r="J130" s="47"/>
      <c r="K130" s="47"/>
      <c r="L130" s="47"/>
      <c r="M130" s="47">
        <f>SUM(H130:L130)</f>
        <v>22</v>
      </c>
      <c r="N130" s="47"/>
      <c r="O130" s="47" t="s">
        <v>98</v>
      </c>
      <c r="P130" s="47"/>
      <c r="Q130" s="48"/>
      <c r="R130" s="48"/>
      <c r="S130" s="47">
        <v>7</v>
      </c>
      <c r="T130" s="47"/>
      <c r="U130" s="47"/>
      <c r="V130" s="47" t="s">
        <v>10</v>
      </c>
      <c r="W130" s="47" t="s">
        <v>9</v>
      </c>
      <c r="X130" s="47" t="s">
        <v>9</v>
      </c>
      <c r="Y130" s="49" t="s">
        <v>809</v>
      </c>
      <c r="Z130" s="25" t="s">
        <v>172</v>
      </c>
    </row>
    <row r="131" spans="1:26" ht="14.25" customHeight="1" x14ac:dyDescent="0.3">
      <c r="A131" s="14" t="s">
        <v>56</v>
      </c>
      <c r="B131" s="40" t="s">
        <v>851</v>
      </c>
      <c r="C131" s="50" t="s">
        <v>95</v>
      </c>
      <c r="D131" s="51" t="s">
        <v>9</v>
      </c>
      <c r="E131" s="52" t="s">
        <v>9</v>
      </c>
      <c r="F131" s="71" t="s">
        <v>430</v>
      </c>
      <c r="G131" s="40">
        <v>6</v>
      </c>
      <c r="H131" s="47"/>
      <c r="I131" s="47"/>
      <c r="J131" s="47"/>
      <c r="K131" s="47"/>
      <c r="L131" s="47"/>
      <c r="M131" s="47"/>
      <c r="N131" s="47"/>
      <c r="O131" s="47"/>
      <c r="P131" s="47"/>
      <c r="Q131" s="48"/>
      <c r="R131" s="48"/>
      <c r="S131" s="47"/>
      <c r="T131" s="47"/>
      <c r="U131" s="47"/>
      <c r="V131" s="47"/>
      <c r="W131" s="47"/>
      <c r="X131" s="47"/>
      <c r="Y131" s="49"/>
      <c r="Z131" s="25"/>
    </row>
    <row r="132" spans="1:26" ht="18" customHeight="1" x14ac:dyDescent="0.3">
      <c r="A132" s="14" t="s">
        <v>56</v>
      </c>
      <c r="B132" s="40" t="s">
        <v>343</v>
      </c>
      <c r="C132" s="50" t="s">
        <v>97</v>
      </c>
      <c r="D132" s="51" t="s">
        <v>9</v>
      </c>
      <c r="E132" s="52" t="s">
        <v>9</v>
      </c>
      <c r="F132" s="72" t="s">
        <v>430</v>
      </c>
      <c r="G132" s="14"/>
      <c r="H132" s="47">
        <v>22</v>
      </c>
      <c r="I132" s="47">
        <v>22</v>
      </c>
      <c r="J132" s="47"/>
      <c r="K132" s="47"/>
      <c r="L132" s="47"/>
      <c r="M132" s="47">
        <f>SUM(H132:L132)</f>
        <v>44</v>
      </c>
      <c r="N132" s="47"/>
      <c r="O132" s="47" t="s">
        <v>98</v>
      </c>
      <c r="P132" s="47"/>
      <c r="Q132" s="48"/>
      <c r="R132" s="48"/>
      <c r="S132" s="47">
        <v>7</v>
      </c>
      <c r="T132" s="47"/>
      <c r="U132" s="47"/>
      <c r="V132" s="47" t="s">
        <v>10</v>
      </c>
      <c r="W132" s="47" t="s">
        <v>9</v>
      </c>
      <c r="X132" s="47" t="s">
        <v>9</v>
      </c>
      <c r="Y132" s="49" t="s">
        <v>809</v>
      </c>
      <c r="Z132" s="25" t="s">
        <v>172</v>
      </c>
    </row>
    <row r="133" spans="1:26" ht="14.25" customHeight="1" x14ac:dyDescent="0.3">
      <c r="A133" s="14" t="s">
        <v>56</v>
      </c>
      <c r="B133" s="40" t="s">
        <v>852</v>
      </c>
      <c r="C133" s="50" t="s">
        <v>95</v>
      </c>
      <c r="D133" s="51" t="s">
        <v>9</v>
      </c>
      <c r="E133" s="52" t="s">
        <v>9</v>
      </c>
      <c r="F133" s="75" t="s">
        <v>810</v>
      </c>
      <c r="G133" s="40">
        <v>3</v>
      </c>
      <c r="H133" s="47"/>
      <c r="I133" s="47"/>
      <c r="J133" s="47"/>
      <c r="K133" s="47"/>
      <c r="L133" s="47"/>
      <c r="M133" s="47"/>
      <c r="N133" s="47"/>
      <c r="O133" s="47"/>
      <c r="P133" s="47"/>
      <c r="Q133" s="48"/>
      <c r="R133" s="48"/>
      <c r="S133" s="47"/>
      <c r="T133" s="47"/>
      <c r="U133" s="47"/>
      <c r="V133" s="47"/>
      <c r="W133" s="47"/>
      <c r="X133" s="47"/>
      <c r="Y133" s="49"/>
      <c r="Z133" s="25"/>
    </row>
    <row r="134" spans="1:26" ht="14.25" customHeight="1" x14ac:dyDescent="0.3">
      <c r="A134" s="14" t="s">
        <v>56</v>
      </c>
      <c r="B134" s="40" t="s">
        <v>859</v>
      </c>
      <c r="C134" s="50" t="s">
        <v>97</v>
      </c>
      <c r="D134" s="51" t="s">
        <v>9</v>
      </c>
      <c r="E134" s="52" t="s">
        <v>9</v>
      </c>
      <c r="F134" s="262" t="s">
        <v>810</v>
      </c>
      <c r="G134" s="14"/>
      <c r="H134" s="47">
        <v>30</v>
      </c>
      <c r="I134" s="47"/>
      <c r="J134" s="47"/>
      <c r="K134" s="47"/>
      <c r="L134" s="47"/>
      <c r="M134" s="47">
        <f>SUM(H134:L134)</f>
        <v>30</v>
      </c>
      <c r="N134" s="47"/>
      <c r="O134" s="47"/>
      <c r="P134" s="47"/>
      <c r="Q134" s="48"/>
      <c r="R134" s="48"/>
      <c r="S134" s="47">
        <v>7</v>
      </c>
      <c r="T134" s="47"/>
      <c r="U134" s="47"/>
      <c r="V134" s="47"/>
      <c r="W134" s="47"/>
      <c r="X134" s="47"/>
      <c r="Y134" s="49"/>
      <c r="Z134" s="25" t="s">
        <v>172</v>
      </c>
    </row>
    <row r="135" spans="1:26" ht="14.25" customHeight="1" x14ac:dyDescent="0.3">
      <c r="A135" s="14" t="s">
        <v>56</v>
      </c>
      <c r="B135" s="40" t="s">
        <v>853</v>
      </c>
      <c r="C135" s="50" t="s">
        <v>95</v>
      </c>
      <c r="D135" s="51" t="s">
        <v>9</v>
      </c>
      <c r="E135" s="52" t="s">
        <v>9</v>
      </c>
      <c r="F135" s="75" t="s">
        <v>811</v>
      </c>
      <c r="G135" s="40">
        <v>3</v>
      </c>
      <c r="H135" s="47"/>
      <c r="I135" s="47"/>
      <c r="J135" s="47"/>
      <c r="K135" s="47"/>
      <c r="L135" s="47"/>
      <c r="M135" s="47"/>
      <c r="N135" s="47"/>
      <c r="O135" s="47"/>
      <c r="P135" s="47"/>
      <c r="Q135" s="48"/>
      <c r="R135" s="48"/>
      <c r="S135" s="47"/>
      <c r="T135" s="47"/>
      <c r="U135" s="47"/>
      <c r="V135" s="47"/>
      <c r="W135" s="47"/>
      <c r="X135" s="47"/>
      <c r="Y135" s="49"/>
      <c r="Z135" s="25"/>
    </row>
    <row r="136" spans="1:26" ht="14.25" customHeight="1" x14ac:dyDescent="0.3">
      <c r="A136" s="14" t="s">
        <v>56</v>
      </c>
      <c r="B136" s="40" t="s">
        <v>860</v>
      </c>
      <c r="C136" s="50" t="s">
        <v>97</v>
      </c>
      <c r="D136" s="51" t="s">
        <v>9</v>
      </c>
      <c r="E136" s="52" t="s">
        <v>9</v>
      </c>
      <c r="F136" s="262" t="s">
        <v>811</v>
      </c>
      <c r="H136" s="47">
        <v>30</v>
      </c>
      <c r="I136" s="47"/>
      <c r="J136" s="47"/>
      <c r="K136" s="47"/>
      <c r="L136" s="47"/>
      <c r="M136" s="47">
        <f>SUM(H136:L136)</f>
        <v>30</v>
      </c>
      <c r="N136" s="47"/>
      <c r="O136" s="47"/>
      <c r="P136" s="47"/>
      <c r="Q136" s="48"/>
      <c r="R136" s="48"/>
      <c r="S136" s="47">
        <v>7</v>
      </c>
      <c r="T136" s="47"/>
      <c r="U136" s="47"/>
      <c r="V136" s="47"/>
      <c r="W136" s="47"/>
      <c r="X136" s="47"/>
      <c r="Y136" s="49"/>
      <c r="Z136" s="25" t="s">
        <v>172</v>
      </c>
    </row>
    <row r="137" spans="1:26" x14ac:dyDescent="0.3">
      <c r="B137" s="286" t="s">
        <v>165</v>
      </c>
      <c r="C137" s="286"/>
      <c r="D137" s="286"/>
      <c r="E137" s="286"/>
      <c r="F137" s="286"/>
      <c r="G137" s="65">
        <v>30</v>
      </c>
      <c r="H137" s="37">
        <f>SUM(H118:H136)</f>
        <v>200</v>
      </c>
      <c r="I137" s="37">
        <f>SUM(I118:I136)</f>
        <v>22</v>
      </c>
      <c r="J137" s="37">
        <f>SUM(J118:J136)</f>
        <v>100</v>
      </c>
      <c r="K137" s="37">
        <f>SUM(K118:K136)</f>
        <v>22</v>
      </c>
      <c r="L137" s="37">
        <f>SUM(L118:L136)</f>
        <v>0</v>
      </c>
      <c r="M137" s="217">
        <f>SUM(M119:M121,M125,M128:M136)</f>
        <v>320</v>
      </c>
      <c r="N137" s="25"/>
      <c r="O137" s="25"/>
      <c r="P137" s="25"/>
      <c r="Q137" s="25"/>
      <c r="R137" s="25"/>
      <c r="S137" s="25"/>
      <c r="T137" s="25"/>
      <c r="U137" s="25"/>
      <c r="V137" s="25"/>
      <c r="W137" s="25"/>
      <c r="X137" s="25"/>
      <c r="Y137" s="25"/>
      <c r="Z137" s="25"/>
    </row>
    <row r="138" spans="1:26" x14ac:dyDescent="0.3">
      <c r="B138" s="68"/>
      <c r="C138" s="68"/>
      <c r="D138" s="68"/>
      <c r="E138" s="68"/>
      <c r="F138" s="68"/>
      <c r="G138" s="69"/>
      <c r="M138" s="38" t="s">
        <v>124</v>
      </c>
    </row>
    <row r="140" spans="1:26" ht="17.399999999999999" x14ac:dyDescent="0.35">
      <c r="A140" s="39" t="s">
        <v>53</v>
      </c>
      <c r="B140" s="10" t="s">
        <v>54</v>
      </c>
      <c r="C140" s="11" t="s">
        <v>55</v>
      </c>
      <c r="D140" s="11" t="s">
        <v>56</v>
      </c>
      <c r="E140" s="11" t="s">
        <v>57</v>
      </c>
      <c r="F140" s="11"/>
    </row>
    <row r="142" spans="1:26" ht="19.8" x14ac:dyDescent="0.4">
      <c r="A142" s="12" t="s">
        <v>223</v>
      </c>
      <c r="B142" s="297" t="s">
        <v>224</v>
      </c>
      <c r="C142" s="297"/>
      <c r="D142" s="13"/>
      <c r="E142" s="13"/>
    </row>
    <row r="144" spans="1:26" ht="16.5" customHeight="1" x14ac:dyDescent="0.3">
      <c r="A144" s="291" t="s">
        <v>60</v>
      </c>
      <c r="B144" s="291" t="s">
        <v>61</v>
      </c>
      <c r="C144" s="298" t="s">
        <v>62</v>
      </c>
      <c r="D144" s="298"/>
      <c r="E144" s="298"/>
      <c r="F144" s="290" t="s">
        <v>63</v>
      </c>
      <c r="G144" s="291" t="s">
        <v>64</v>
      </c>
      <c r="H144" s="294" t="s">
        <v>66</v>
      </c>
      <c r="I144" s="294"/>
      <c r="J144" s="294"/>
      <c r="K144" s="294"/>
      <c r="L144" s="294"/>
      <c r="M144" s="294"/>
      <c r="N144" s="294" t="s">
        <v>67</v>
      </c>
      <c r="O144" s="294"/>
      <c r="P144" s="294"/>
      <c r="Q144" s="294"/>
      <c r="R144" s="294"/>
      <c r="S144" s="294"/>
      <c r="T144" s="294"/>
      <c r="U144" s="294"/>
      <c r="V144" s="296" t="s">
        <v>68</v>
      </c>
      <c r="W144" s="296"/>
      <c r="X144" s="296"/>
      <c r="Y144" s="291" t="s">
        <v>69</v>
      </c>
      <c r="Z144" s="293" t="s">
        <v>70</v>
      </c>
    </row>
    <row r="145" spans="1:26" ht="13.5" customHeight="1" x14ac:dyDescent="0.3">
      <c r="A145" s="291"/>
      <c r="B145" s="291"/>
      <c r="C145" s="298"/>
      <c r="D145" s="298"/>
      <c r="E145" s="298"/>
      <c r="F145" s="290"/>
      <c r="G145" s="291"/>
      <c r="H145" s="294"/>
      <c r="I145" s="294"/>
      <c r="J145" s="294"/>
      <c r="K145" s="294"/>
      <c r="L145" s="294"/>
      <c r="M145" s="294"/>
      <c r="N145" s="294" t="s">
        <v>71</v>
      </c>
      <c r="O145" s="294"/>
      <c r="P145" s="294"/>
      <c r="Q145" s="294"/>
      <c r="R145" s="294"/>
      <c r="S145" s="294"/>
      <c r="T145" s="295" t="s">
        <v>72</v>
      </c>
      <c r="U145" s="295"/>
      <c r="V145" s="291" t="s">
        <v>73</v>
      </c>
      <c r="W145" s="291" t="s">
        <v>74</v>
      </c>
      <c r="X145" s="291" t="s">
        <v>75</v>
      </c>
      <c r="Y145" s="291"/>
      <c r="Z145" s="293"/>
    </row>
    <row r="146" spans="1:26" ht="16.5" customHeight="1" x14ac:dyDescent="0.3">
      <c r="A146" s="291"/>
      <c r="B146" s="291"/>
      <c r="C146" s="298"/>
      <c r="D146" s="298"/>
      <c r="E146" s="298"/>
      <c r="F146" s="290"/>
      <c r="G146" s="291"/>
      <c r="H146" s="290" t="s">
        <v>76</v>
      </c>
      <c r="I146" s="290" t="s">
        <v>77</v>
      </c>
      <c r="J146" s="291" t="s">
        <v>78</v>
      </c>
      <c r="K146" s="290" t="s">
        <v>79</v>
      </c>
      <c r="L146" s="291" t="s">
        <v>80</v>
      </c>
      <c r="M146" s="337" t="s">
        <v>81</v>
      </c>
      <c r="N146" s="292" t="s">
        <v>82</v>
      </c>
      <c r="O146" s="292"/>
      <c r="P146" s="292"/>
      <c r="Q146" s="291" t="s">
        <v>83</v>
      </c>
      <c r="R146" s="291" t="s">
        <v>84</v>
      </c>
      <c r="S146" s="291" t="s">
        <v>85</v>
      </c>
      <c r="T146" s="291" t="s">
        <v>86</v>
      </c>
      <c r="U146" s="291" t="s">
        <v>84</v>
      </c>
      <c r="V146" s="291"/>
      <c r="W146" s="291"/>
      <c r="X146" s="291"/>
      <c r="Y146" s="291"/>
      <c r="Z146" s="293"/>
    </row>
    <row r="147" spans="1:26" ht="14.25" customHeight="1" x14ac:dyDescent="0.3">
      <c r="A147" s="291"/>
      <c r="B147" s="291"/>
      <c r="C147" s="287" t="s">
        <v>87</v>
      </c>
      <c r="D147" s="288" t="s">
        <v>88</v>
      </c>
      <c r="E147" s="288" t="s">
        <v>89</v>
      </c>
      <c r="F147" s="290"/>
      <c r="G147" s="291"/>
      <c r="H147" s="290"/>
      <c r="I147" s="290"/>
      <c r="J147" s="291"/>
      <c r="K147" s="290"/>
      <c r="L147" s="291"/>
      <c r="M147" s="337"/>
      <c r="N147" s="329" t="s">
        <v>90</v>
      </c>
      <c r="O147" s="290" t="s">
        <v>91</v>
      </c>
      <c r="P147" s="291" t="s">
        <v>92</v>
      </c>
      <c r="Q147" s="291"/>
      <c r="R147" s="291"/>
      <c r="S147" s="291"/>
      <c r="T147" s="291"/>
      <c r="U147" s="291"/>
      <c r="V147" s="291"/>
      <c r="W147" s="291"/>
      <c r="X147" s="291"/>
      <c r="Y147" s="291"/>
      <c r="Z147" s="293"/>
    </row>
    <row r="148" spans="1:26" ht="27" customHeight="1" x14ac:dyDescent="0.3">
      <c r="A148" s="291"/>
      <c r="B148" s="291"/>
      <c r="C148" s="287"/>
      <c r="D148" s="288"/>
      <c r="E148" s="288"/>
      <c r="F148" s="290"/>
      <c r="G148" s="291"/>
      <c r="H148" s="290"/>
      <c r="I148" s="290"/>
      <c r="J148" s="291"/>
      <c r="K148" s="290"/>
      <c r="L148" s="291"/>
      <c r="M148" s="337"/>
      <c r="N148" s="329"/>
      <c r="O148" s="329"/>
      <c r="P148" s="329"/>
      <c r="Q148" s="291"/>
      <c r="R148" s="291"/>
      <c r="S148" s="291"/>
      <c r="T148" s="291"/>
      <c r="U148" s="291"/>
      <c r="V148" s="291"/>
      <c r="W148" s="291"/>
      <c r="X148" s="291"/>
      <c r="Y148" s="291"/>
      <c r="Z148" s="293"/>
    </row>
    <row r="149" spans="1:26" ht="14.25" customHeight="1" x14ac:dyDescent="0.3">
      <c r="A149" s="14" t="s">
        <v>57</v>
      </c>
      <c r="B149" s="40" t="s">
        <v>844</v>
      </c>
      <c r="C149" s="50" t="s">
        <v>135</v>
      </c>
      <c r="D149" s="51" t="s">
        <v>9</v>
      </c>
      <c r="E149" s="51" t="s">
        <v>9</v>
      </c>
      <c r="F149" s="76" t="s">
        <v>812</v>
      </c>
      <c r="G149" s="40">
        <v>30</v>
      </c>
      <c r="H149" s="14"/>
      <c r="I149" s="14"/>
      <c r="J149" s="14"/>
      <c r="K149" s="14"/>
      <c r="L149" s="14"/>
      <c r="M149" s="14"/>
      <c r="N149" s="14"/>
      <c r="O149" s="14"/>
      <c r="P149" s="14"/>
      <c r="Q149" s="285"/>
      <c r="R149" s="14"/>
      <c r="S149" s="14"/>
      <c r="T149" s="14"/>
      <c r="U149" s="14"/>
      <c r="V149" s="14"/>
      <c r="W149" s="14"/>
      <c r="X149" s="14"/>
      <c r="Y149" s="14"/>
      <c r="Z149" s="14"/>
    </row>
    <row r="150" spans="1:26" ht="14.25" customHeight="1" x14ac:dyDescent="0.3">
      <c r="A150" s="14" t="s">
        <v>57</v>
      </c>
      <c r="B150" s="40" t="s">
        <v>854</v>
      </c>
      <c r="C150" s="50" t="s">
        <v>97</v>
      </c>
      <c r="D150" s="51" t="s">
        <v>9</v>
      </c>
      <c r="E150" s="51" t="s">
        <v>9</v>
      </c>
      <c r="F150" s="76" t="s">
        <v>812</v>
      </c>
      <c r="H150" s="47"/>
      <c r="I150" s="47"/>
      <c r="J150" s="47"/>
      <c r="K150" s="47"/>
      <c r="L150" s="61" t="s">
        <v>137</v>
      </c>
      <c r="M150" s="61">
        <v>250</v>
      </c>
      <c r="N150" s="77"/>
      <c r="O150" s="77"/>
      <c r="P150" s="47" t="s">
        <v>98</v>
      </c>
      <c r="Q150" s="48" t="s">
        <v>121</v>
      </c>
      <c r="R150" s="48"/>
      <c r="S150" s="47"/>
      <c r="T150" s="47"/>
      <c r="U150" s="47"/>
      <c r="V150" s="47" t="s">
        <v>10</v>
      </c>
      <c r="W150" s="47" t="s">
        <v>9</v>
      </c>
      <c r="X150" s="47" t="s">
        <v>10</v>
      </c>
      <c r="Y150" s="25"/>
      <c r="Z150" s="36" t="s">
        <v>172</v>
      </c>
    </row>
    <row r="151" spans="1:26" x14ac:dyDescent="0.3">
      <c r="B151" s="286" t="s">
        <v>165</v>
      </c>
      <c r="C151" s="286"/>
      <c r="D151" s="286"/>
      <c r="E151" s="286"/>
      <c r="F151" s="286"/>
      <c r="G151" s="65">
        <v>30</v>
      </c>
      <c r="H151" s="25"/>
      <c r="I151" s="25"/>
      <c r="J151" s="25"/>
      <c r="K151" s="25"/>
      <c r="L151" s="40">
        <v>4</v>
      </c>
      <c r="M151" s="213">
        <v>250</v>
      </c>
      <c r="N151" s="25"/>
      <c r="O151" s="25"/>
      <c r="P151" s="25"/>
      <c r="Q151" s="25"/>
      <c r="R151" s="25"/>
      <c r="S151" s="25"/>
      <c r="T151" s="25"/>
      <c r="U151" s="25"/>
      <c r="V151" s="25"/>
      <c r="W151" s="25"/>
      <c r="X151" s="25"/>
      <c r="Y151" s="25"/>
      <c r="Z151" s="25"/>
    </row>
  </sheetData>
  <mergeCells count="209">
    <mergeCell ref="C1:K4"/>
    <mergeCell ref="C6:K6"/>
    <mergeCell ref="A7:B7"/>
    <mergeCell ref="B8:D8"/>
    <mergeCell ref="B9:D9"/>
    <mergeCell ref="A11:A13"/>
    <mergeCell ref="B11:K13"/>
    <mergeCell ref="A18:B18"/>
    <mergeCell ref="C18:I18"/>
    <mergeCell ref="A19:B19"/>
    <mergeCell ref="C19:I19"/>
    <mergeCell ref="A20:B20"/>
    <mergeCell ref="C20:I20"/>
    <mergeCell ref="L11:L13"/>
    <mergeCell ref="M11:M13"/>
    <mergeCell ref="A15:I15"/>
    <mergeCell ref="A16:B16"/>
    <mergeCell ref="C16:I16"/>
    <mergeCell ref="A17:B17"/>
    <mergeCell ref="C17:I17"/>
    <mergeCell ref="A24:B24"/>
    <mergeCell ref="C24:I24"/>
    <mergeCell ref="A25:B25"/>
    <mergeCell ref="C25:I25"/>
    <mergeCell ref="A26:B26"/>
    <mergeCell ref="C26:I26"/>
    <mergeCell ref="A21:B21"/>
    <mergeCell ref="C21:I21"/>
    <mergeCell ref="A22:B22"/>
    <mergeCell ref="C22:I22"/>
    <mergeCell ref="A23:B23"/>
    <mergeCell ref="C23:I23"/>
    <mergeCell ref="A30:B30"/>
    <mergeCell ref="C30:I30"/>
    <mergeCell ref="A31:B31"/>
    <mergeCell ref="C31:I31"/>
    <mergeCell ref="A32:B32"/>
    <mergeCell ref="C32:I32"/>
    <mergeCell ref="A27:B27"/>
    <mergeCell ref="C27:I27"/>
    <mergeCell ref="A28:B28"/>
    <mergeCell ref="C28:I28"/>
    <mergeCell ref="A29:B29"/>
    <mergeCell ref="C29:I29"/>
    <mergeCell ref="A36:I36"/>
    <mergeCell ref="A37:B37"/>
    <mergeCell ref="C37:I37"/>
    <mergeCell ref="A38:B38"/>
    <mergeCell ref="C38:I38"/>
    <mergeCell ref="A39:B39"/>
    <mergeCell ref="C39:I39"/>
    <mergeCell ref="A33:B33"/>
    <mergeCell ref="C33:I33"/>
    <mergeCell ref="A34:B34"/>
    <mergeCell ref="C34:I34"/>
    <mergeCell ref="A35:B35"/>
    <mergeCell ref="C35:I35"/>
    <mergeCell ref="A43:B43"/>
    <mergeCell ref="C43:I43"/>
    <mergeCell ref="A44:B44"/>
    <mergeCell ref="C44:I44"/>
    <mergeCell ref="A45:B45"/>
    <mergeCell ref="C45:I45"/>
    <mergeCell ref="A40:B40"/>
    <mergeCell ref="C40:I40"/>
    <mergeCell ref="A41:B41"/>
    <mergeCell ref="C41:I41"/>
    <mergeCell ref="A42:B42"/>
    <mergeCell ref="C42:I42"/>
    <mergeCell ref="Y53:Y57"/>
    <mergeCell ref="Z53:Z57"/>
    <mergeCell ref="N54:S54"/>
    <mergeCell ref="T54:U54"/>
    <mergeCell ref="V54:V57"/>
    <mergeCell ref="W54:W57"/>
    <mergeCell ref="B51:C51"/>
    <mergeCell ref="A53:A57"/>
    <mergeCell ref="B53:B57"/>
    <mergeCell ref="C53:E55"/>
    <mergeCell ref="F53:F57"/>
    <mergeCell ref="G53:G57"/>
    <mergeCell ref="H53:M54"/>
    <mergeCell ref="X54:X57"/>
    <mergeCell ref="H55:H57"/>
    <mergeCell ref="I55:I57"/>
    <mergeCell ref="J55:J57"/>
    <mergeCell ref="K55:K57"/>
    <mergeCell ref="L55:L57"/>
    <mergeCell ref="M55:M57"/>
    <mergeCell ref="N53:U53"/>
    <mergeCell ref="V53:X53"/>
    <mergeCell ref="N56:N57"/>
    <mergeCell ref="O56:O57"/>
    <mergeCell ref="P56:P57"/>
    <mergeCell ref="N55:P55"/>
    <mergeCell ref="Q55:Q57"/>
    <mergeCell ref="R55:R57"/>
    <mergeCell ref="S55:S57"/>
    <mergeCell ref="T55:T57"/>
    <mergeCell ref="U55:U57"/>
    <mergeCell ref="B75:F75"/>
    <mergeCell ref="B80:C80"/>
    <mergeCell ref="A82:A86"/>
    <mergeCell ref="B82:B86"/>
    <mergeCell ref="C82:E84"/>
    <mergeCell ref="F82:F86"/>
    <mergeCell ref="G82:G86"/>
    <mergeCell ref="H82:M83"/>
    <mergeCell ref="C56:C57"/>
    <mergeCell ref="D56:D57"/>
    <mergeCell ref="E56:E57"/>
    <mergeCell ref="Z82:Z86"/>
    <mergeCell ref="N83:S83"/>
    <mergeCell ref="T83:U83"/>
    <mergeCell ref="V83:V86"/>
    <mergeCell ref="W83:W86"/>
    <mergeCell ref="X83:X86"/>
    <mergeCell ref="T84:T86"/>
    <mergeCell ref="U84:U86"/>
    <mergeCell ref="N82:U82"/>
    <mergeCell ref="V82:X82"/>
    <mergeCell ref="Y82:Y86"/>
    <mergeCell ref="N85:N86"/>
    <mergeCell ref="O85:O86"/>
    <mergeCell ref="P85:P86"/>
    <mergeCell ref="N84:P84"/>
    <mergeCell ref="Q84:Q86"/>
    <mergeCell ref="R84:R86"/>
    <mergeCell ref="S84:S86"/>
    <mergeCell ref="H84:H86"/>
    <mergeCell ref="I84:I86"/>
    <mergeCell ref="J84:J86"/>
    <mergeCell ref="K84:K86"/>
    <mergeCell ref="L84:L86"/>
    <mergeCell ref="M84:M86"/>
    <mergeCell ref="B105:F105"/>
    <mergeCell ref="B110:C110"/>
    <mergeCell ref="A112:A116"/>
    <mergeCell ref="B112:B116"/>
    <mergeCell ref="C112:E114"/>
    <mergeCell ref="F112:F116"/>
    <mergeCell ref="G112:G116"/>
    <mergeCell ref="H112:M113"/>
    <mergeCell ref="C85:C86"/>
    <mergeCell ref="D85:D86"/>
    <mergeCell ref="E85:E86"/>
    <mergeCell ref="Z112:Z116"/>
    <mergeCell ref="N113:S113"/>
    <mergeCell ref="T113:U113"/>
    <mergeCell ref="V113:V116"/>
    <mergeCell ref="W113:W116"/>
    <mergeCell ref="X113:X116"/>
    <mergeCell ref="T114:T116"/>
    <mergeCell ref="U114:U116"/>
    <mergeCell ref="N112:U112"/>
    <mergeCell ref="V112:X112"/>
    <mergeCell ref="Y112:Y116"/>
    <mergeCell ref="N115:N116"/>
    <mergeCell ref="O115:O116"/>
    <mergeCell ref="P115:P116"/>
    <mergeCell ref="N114:P114"/>
    <mergeCell ref="Q114:Q116"/>
    <mergeCell ref="R114:R116"/>
    <mergeCell ref="S114:S116"/>
    <mergeCell ref="H114:H116"/>
    <mergeCell ref="I114:I116"/>
    <mergeCell ref="J114:J116"/>
    <mergeCell ref="K114:K116"/>
    <mergeCell ref="L114:L116"/>
    <mergeCell ref="M114:M116"/>
    <mergeCell ref="B137:F137"/>
    <mergeCell ref="B142:C142"/>
    <mergeCell ref="A144:A148"/>
    <mergeCell ref="B144:B148"/>
    <mergeCell ref="C144:E146"/>
    <mergeCell ref="F144:F148"/>
    <mergeCell ref="G144:G148"/>
    <mergeCell ref="H144:M145"/>
    <mergeCell ref="C115:C116"/>
    <mergeCell ref="D115:D116"/>
    <mergeCell ref="E115:E116"/>
    <mergeCell ref="R146:R148"/>
    <mergeCell ref="S146:S148"/>
    <mergeCell ref="H146:H148"/>
    <mergeCell ref="I146:I148"/>
    <mergeCell ref="J146:J148"/>
    <mergeCell ref="K146:K148"/>
    <mergeCell ref="L146:L148"/>
    <mergeCell ref="M146:M148"/>
    <mergeCell ref="Z144:Z148"/>
    <mergeCell ref="N145:S145"/>
    <mergeCell ref="T145:U145"/>
    <mergeCell ref="V145:V148"/>
    <mergeCell ref="W145:W148"/>
    <mergeCell ref="X145:X148"/>
    <mergeCell ref="T146:T148"/>
    <mergeCell ref="U146:U148"/>
    <mergeCell ref="N144:U144"/>
    <mergeCell ref="V144:X144"/>
    <mergeCell ref="Y144:Y148"/>
    <mergeCell ref="B151:F151"/>
    <mergeCell ref="C147:C148"/>
    <mergeCell ref="D147:D148"/>
    <mergeCell ref="E147:E148"/>
    <mergeCell ref="N147:N148"/>
    <mergeCell ref="O147:O148"/>
    <mergeCell ref="P147:P148"/>
    <mergeCell ref="N146:P146"/>
    <mergeCell ref="Q146:Q148"/>
  </mergeCells>
  <dataValidations count="18">
    <dataValidation type="list" allowBlank="1" showInputMessage="1" showErrorMessage="1" sqref="A95:A96" xr:uid="{6087E3DC-A105-48AE-93EE-9328A55DF556}">
      <formula1>#NAME?</formula1>
      <formula2>0</formula2>
    </dataValidation>
    <dataValidation type="list" allowBlank="1" showInputMessage="1" showErrorMessage="1" sqref="C123" xr:uid="{71CE29A5-90B3-4BFB-BB80-C075C646F3A9}">
      <formula1>regi</formula1>
      <formula2>0</formula2>
    </dataValidation>
    <dataValidation type="list" allowBlank="1" showInputMessage="1" showErrorMessage="1" sqref="A123 A125 A127:A133 A135" xr:uid="{DDB0DF9C-0ED5-4E2F-87CD-85F60444C2F1}">
      <formula1>rcc</formula1>
      <formula2>0</formula2>
    </dataValidation>
    <dataValidation type="list" errorStyle="information" allowBlank="1" showInputMessage="1" showErrorMessage="1" sqref="C119 C121 C125 C128 C130 C132 C134 C136" xr:uid="{A301B4D6-0615-493B-A069-156C31500A88}">
      <formula1>regi</formula1>
      <formula2>0</formula2>
    </dataValidation>
    <dataValidation type="list" errorStyle="information" allowBlank="1" showInputMessage="1" showErrorMessage="1" sqref="C58:C74 C87:C104 C117:C118 C120 C122 C124 C126:C127 C129 C131 C133 C135 C149:C150" xr:uid="{973834E6-EEC2-46D2-8154-FA10D9544B35}">
      <formula1>types</formula1>
      <formula2>0</formula2>
    </dataValidation>
    <dataValidation type="list" allowBlank="1" showInputMessage="1" showErrorMessage="1" sqref="D58:E74 V58:X74 D87:E104 V87:X104 D117:E136 V117:X136 D149:E150 V150:X150" xr:uid="{57D760D3-2305-4A02-9369-18922616AEAB}">
      <formula1>CH</formula1>
      <formula2>0</formula2>
    </dataValidation>
    <dataValidation type="list" allowBlank="1" showInputMessage="1" showErrorMessage="1" sqref="A58:A74 A87:A94 A97:A104 A117:A122 A124 A126 A134 A136 A149:A150" xr:uid="{9BA87212-DFF1-48F9-82B7-81C07BACD92E}">
      <formula1>semestre</formula1>
      <formula2>0</formula2>
    </dataValidation>
    <dataValidation type="list" allowBlank="1" showInputMessage="1" showErrorMessage="1" sqref="U75" xr:uid="{A160E1E0-01BF-452A-9193-22BE31A58CC1}">
      <formula1>"Intégrée,Ecrit,Oral,Ecrit ou Oral,Ecrit et Oral,Rapport et soutenance"</formula1>
      <formula2>0</formula2>
    </dataValidation>
    <dataValidation type="list" allowBlank="1" showInputMessage="1" showErrorMessage="1" sqref="Q75:R76 U76" xr:uid="{2A752CA4-37CA-4526-8BA0-12A32AE63B23}">
      <formula1>"Ecrit,Oral,Ecrit ou Oral,Ecrit et Oral: Rapport et soutenance"</formula1>
      <formula2>0</formula2>
    </dataValidation>
    <dataValidation type="list" allowBlank="1" showInputMessage="1" showErrorMessage="1" sqref="V75:X76" xr:uid="{24D31050-E43A-4A43-8ED2-8F445746E231}">
      <formula1>"O,N"</formula1>
      <formula2>0</formula2>
    </dataValidation>
    <dataValidation type="list" allowBlank="1" showInputMessage="1" showErrorMessage="1" sqref="C76" xr:uid="{C727B1CC-CAD4-4692-911E-1D13E8765810}">
      <formula1>"Bloc,Itinéraire,UE,ECUE"</formula1>
      <formula2>0</formula2>
    </dataValidation>
    <dataValidation type="list" allowBlank="1" showInputMessage="1" showErrorMessage="1" sqref="C17:I17" xr:uid="{58E5B085-EDEB-4BAB-A4CD-02B59BEE1639}">
      <formula1>composante</formula1>
      <formula2>0</formula2>
    </dataValidation>
    <dataValidation type="list" allowBlank="1" showInputMessage="1" showErrorMessage="1" sqref="C16:I16" xr:uid="{BAF79D97-BDDA-4FA9-B3D1-50DD1199637F}">
      <formula1>facultés</formula1>
      <formula2>0</formula2>
    </dataValidation>
    <dataValidation type="list" allowBlank="1" showInputMessage="1" showErrorMessage="1" sqref="C31:I31" xr:uid="{E9362CF5-0480-4E4F-9753-47045B087C41}">
      <formula1>REP</formula1>
      <formula2>0</formula2>
    </dataValidation>
    <dataValidation type="list" allowBlank="1" showInputMessage="1" showErrorMessage="1" sqref="C35:I35" xr:uid="{5496440D-D5A5-46AA-AA7D-66185E426528}">
      <formula1>CHX</formula1>
      <formula2>0</formula2>
    </dataValidation>
    <dataValidation type="list" allowBlank="1" showInputMessage="1" showErrorMessage="1" sqref="C27:I27" xr:uid="{28E2AFC7-F9B9-4796-ADF6-3C6E37D8DC97}">
      <formula1>régimes2</formula1>
      <formula2>0</formula2>
    </dataValidation>
    <dataValidation type="list" allowBlank="1" showInputMessage="1" showErrorMessage="1" sqref="C34:I34" xr:uid="{A4D659DC-5A7D-4A80-A273-EAC8EE800668}">
      <formula1>type</formula1>
      <formula2>0</formula2>
    </dataValidation>
    <dataValidation type="list" allowBlank="1" showInputMessage="1" showErrorMessage="1" sqref="C28:I29" xr:uid="{A7339A17-C7B8-4ABC-9E95-E556C12BC2FF}">
      <formula1>ON</formula1>
      <formula2>0</formula2>
    </dataValidation>
  </dataValidations>
  <hyperlinks>
    <hyperlink ref="C19" r:id="rId1" xr:uid="{D03678F5-1996-4AE0-93BB-C97912ED08C1}"/>
    <hyperlink ref="C21" r:id="rId2" xr:uid="{A8B76396-1C3F-47AF-811B-A476BE53FDB0}"/>
    <hyperlink ref="C22" r:id="rId3" xr:uid="{57EAE8A8-4A86-4F66-BFF5-ACD3F40FCB12}"/>
    <hyperlink ref="B49" location="'4. Maquette'!A23" display="Semestre 1" xr:uid="{D2D59ACB-8D23-4D2D-B7C7-443E4C6AE1CB}"/>
    <hyperlink ref="C49" location="'4. Maquette'!A134" display="Semestre 2" xr:uid="{F76A7CB3-7CA9-4B30-966F-D78980B7A9C3}"/>
    <hyperlink ref="D49" location="'4. Maquette'!A245" display="Semestre 3" xr:uid="{D2DDF17A-EF66-4064-9F62-AD8DD7D0F9F3}"/>
    <hyperlink ref="E49" location="'4. Maquette'!A356" display="Semestre 4" xr:uid="{D94DD775-81F4-46B8-A6E7-0C62FE5AC60A}"/>
    <hyperlink ref="B78" location="'4. Maquette'!A23" display="Semestre 1" xr:uid="{23E6017D-7306-4FFA-B3F3-B9DC4D20A0D0}"/>
    <hyperlink ref="C78" location="'4. Maquette'!A134" display="Semestre 2" xr:uid="{098F0F26-7EC7-459C-8D3A-EBE1D9D1AF7F}"/>
    <hyperlink ref="D78" location="'4. Maquette'!A245" display="Semestre 3" xr:uid="{ACE5E13B-835B-4F7B-B8EB-422F5BE64FF4}"/>
    <hyperlink ref="E78" location="'4. Maquette'!A356" display="Semestre 4" xr:uid="{F4B673BA-CFB9-4785-93E6-8B838BE70AAE}"/>
    <hyperlink ref="B108" location="'4. Maquette'!A23" display="Semestre 1" xr:uid="{97D5E582-9718-4F93-A81A-28FD9EF1AD71}"/>
    <hyperlink ref="C108" location="'4. Maquette'!A134" display="Semestre 2" xr:uid="{F2DD517A-F025-4876-82CC-DDA65B11C992}"/>
    <hyperlink ref="D108" location="'4. Maquette'!A245" display="Semestre 3" xr:uid="{12DC9033-86B1-4420-94C8-8093298A533B}"/>
    <hyperlink ref="E108" location="'4. Maquette'!A356" display="Semestre 4" xr:uid="{53BC83D3-5F8F-486D-A670-391319F9DC0E}"/>
    <hyperlink ref="B140" location="'4. Maquette'!A23" display="Semestre 1" xr:uid="{CD9D0E2B-9864-40BD-AA93-CBA7103F3077}"/>
    <hyperlink ref="C140" location="'4. Maquette'!A134" display="Semestre 2" xr:uid="{63042998-6F75-4A76-8585-54F5DA4177F9}"/>
    <hyperlink ref="D140" location="'4. Maquette'!A245" display="Semestre 3" xr:uid="{DCA0BC96-776B-4268-92C6-89534DF2D362}"/>
    <hyperlink ref="E140" location="'4. Maquette'!A356" display="Semestre 4" xr:uid="{124134D4-889A-4C6C-ACBF-926869759A1C}"/>
  </hyperlinks>
  <pageMargins left="0.25" right="0.25" top="0.75" bottom="0.75" header="0.511811023622047" footer="0.511811023622047"/>
  <pageSetup paperSize="8" orientation="landscape" horizontalDpi="300" verticalDpi="30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2F95D-A2AD-4882-AC10-66E35822758A}">
  <sheetPr>
    <tabColor theme="4" tint="0.79998168889431442"/>
    <pageSetUpPr fitToPage="1"/>
  </sheetPr>
  <dimension ref="A1:BM167"/>
  <sheetViews>
    <sheetView showGridLines="0" topLeftCell="A16" zoomScaleNormal="100" workbookViewId="0">
      <selection activeCell="C20" sqref="C20:I20"/>
    </sheetView>
  </sheetViews>
  <sheetFormatPr baseColWidth="10" defaultColWidth="11.19921875" defaultRowHeight="14.4" x14ac:dyDescent="0.3"/>
  <cols>
    <col min="1" max="1" width="21.296875" style="1" customWidth="1"/>
    <col min="2" max="2" width="15.19921875" style="1" customWidth="1"/>
    <col min="3" max="5" width="11.19921875" style="1"/>
    <col min="6" max="6" width="55.69921875" style="1" customWidth="1"/>
    <col min="7" max="7" width="8.19921875" style="1" customWidth="1"/>
    <col min="8" max="10" width="5.69921875" style="3" customWidth="1"/>
    <col min="11" max="11" width="8.19921875" style="3" customWidth="1"/>
    <col min="12" max="12" width="13.796875" style="3" customWidth="1"/>
    <col min="13" max="13" width="20.69921875" style="3" customWidth="1"/>
    <col min="14" max="16" width="5.69921875" style="1" customWidth="1"/>
    <col min="17" max="17" width="13.69921875" style="1" customWidth="1"/>
    <col min="18" max="24" width="11.19921875" style="1"/>
    <col min="25" max="25" width="14.19921875" style="1" customWidth="1"/>
    <col min="26" max="26" width="49.296875" style="1" customWidth="1"/>
    <col min="27" max="65" width="11.19921875" style="354"/>
    <col min="66" max="16384" width="11.19921875" style="1"/>
  </cols>
  <sheetData>
    <row r="1" spans="1:13" ht="25.5" customHeight="1" x14ac:dyDescent="0.3">
      <c r="C1" s="314" t="s">
        <v>11</v>
      </c>
      <c r="D1" s="314"/>
      <c r="E1" s="314"/>
      <c r="F1" s="314"/>
      <c r="G1" s="314"/>
      <c r="H1" s="314"/>
      <c r="I1" s="314"/>
      <c r="J1" s="314"/>
      <c r="K1" s="314"/>
      <c r="L1" s="2"/>
    </row>
    <row r="2" spans="1:13" ht="25.8" x14ac:dyDescent="0.3">
      <c r="C2" s="314"/>
      <c r="D2" s="314"/>
      <c r="E2" s="314"/>
      <c r="F2" s="314"/>
      <c r="G2" s="314"/>
      <c r="H2" s="314"/>
      <c r="I2" s="314"/>
      <c r="J2" s="314"/>
      <c r="K2" s="314"/>
      <c r="L2" s="2"/>
    </row>
    <row r="3" spans="1:13" ht="12.75" customHeight="1" x14ac:dyDescent="0.3">
      <c r="C3" s="314"/>
      <c r="D3" s="314"/>
      <c r="E3" s="314"/>
      <c r="F3" s="314"/>
      <c r="G3" s="314"/>
      <c r="H3" s="314"/>
      <c r="I3" s="314"/>
      <c r="J3" s="314"/>
      <c r="K3" s="314"/>
      <c r="L3" s="2"/>
    </row>
    <row r="4" spans="1:13" ht="3" customHeight="1" x14ac:dyDescent="0.3">
      <c r="C4" s="314"/>
      <c r="D4" s="314"/>
      <c r="E4" s="314"/>
      <c r="F4" s="314"/>
      <c r="G4" s="314"/>
      <c r="H4" s="314"/>
      <c r="I4" s="314"/>
      <c r="J4" s="314"/>
      <c r="K4" s="314"/>
      <c r="L4" s="2"/>
    </row>
    <row r="6" spans="1:13" ht="45" customHeight="1" x14ac:dyDescent="0.3">
      <c r="C6" s="315" t="s">
        <v>0</v>
      </c>
      <c r="D6" s="315"/>
      <c r="E6" s="315"/>
      <c r="F6" s="315"/>
      <c r="G6" s="315"/>
      <c r="H6" s="315"/>
      <c r="I6" s="315"/>
      <c r="J6" s="315"/>
      <c r="K6" s="315"/>
      <c r="L6" s="127"/>
    </row>
    <row r="7" spans="1:13" x14ac:dyDescent="0.3">
      <c r="A7" s="316" t="s">
        <v>12</v>
      </c>
      <c r="B7" s="316"/>
    </row>
    <row r="8" spans="1:13" x14ac:dyDescent="0.3">
      <c r="A8" s="80" t="s">
        <v>13</v>
      </c>
      <c r="B8" s="317" t="s">
        <v>782</v>
      </c>
      <c r="C8" s="317"/>
      <c r="D8" s="317"/>
      <c r="E8" s="5"/>
    </row>
    <row r="9" spans="1:13" x14ac:dyDescent="0.3">
      <c r="A9" s="80" t="s">
        <v>14</v>
      </c>
      <c r="B9" s="343">
        <v>45566</v>
      </c>
      <c r="C9" s="343"/>
      <c r="D9" s="343"/>
      <c r="E9" s="5"/>
    </row>
    <row r="11" spans="1:13" ht="14.25" customHeight="1" x14ac:dyDescent="0.3">
      <c r="A11" s="326" t="s">
        <v>15</v>
      </c>
      <c r="B11" s="319" t="s">
        <v>16</v>
      </c>
      <c r="C11" s="319"/>
      <c r="D11" s="319"/>
      <c r="E11" s="319"/>
      <c r="F11" s="319"/>
      <c r="G11" s="319"/>
      <c r="H11" s="319"/>
      <c r="I11" s="319"/>
      <c r="J11" s="319"/>
      <c r="K11" s="319"/>
      <c r="L11" s="324" t="s">
        <v>17</v>
      </c>
      <c r="M11" s="311"/>
    </row>
    <row r="12" spans="1:13" ht="14.25" customHeight="1" x14ac:dyDescent="0.3">
      <c r="A12" s="326"/>
      <c r="B12" s="319"/>
      <c r="C12" s="319"/>
      <c r="D12" s="319"/>
      <c r="E12" s="319"/>
      <c r="F12" s="319"/>
      <c r="G12" s="319"/>
      <c r="H12" s="319"/>
      <c r="I12" s="319"/>
      <c r="J12" s="319"/>
      <c r="K12" s="319"/>
      <c r="L12" s="324"/>
      <c r="M12" s="311"/>
    </row>
    <row r="13" spans="1:13" ht="13.5" customHeight="1" x14ac:dyDescent="0.3">
      <c r="A13" s="326"/>
      <c r="B13" s="319"/>
      <c r="C13" s="319"/>
      <c r="D13" s="319"/>
      <c r="E13" s="319"/>
      <c r="F13" s="319"/>
      <c r="G13" s="319"/>
      <c r="H13" s="319"/>
      <c r="I13" s="319"/>
      <c r="J13" s="319"/>
      <c r="K13" s="319"/>
      <c r="L13" s="324"/>
      <c r="M13" s="311"/>
    </row>
    <row r="14" spans="1:13" ht="13.5" customHeight="1" x14ac:dyDescent="0.3">
      <c r="A14" s="7"/>
      <c r="B14" s="8"/>
      <c r="C14" s="8"/>
      <c r="D14" s="8"/>
      <c r="E14" s="8"/>
      <c r="F14" s="8"/>
      <c r="G14" s="8"/>
      <c r="H14" s="8"/>
      <c r="I14" s="8"/>
      <c r="J14" s="8"/>
      <c r="K14" s="8"/>
      <c r="L14" s="8"/>
      <c r="M14" s="6"/>
    </row>
    <row r="15" spans="1:13" ht="21" customHeight="1" x14ac:dyDescent="0.3">
      <c r="A15" s="325" t="s">
        <v>18</v>
      </c>
      <c r="B15" s="325"/>
      <c r="C15" s="325"/>
      <c r="D15" s="325"/>
      <c r="E15" s="325"/>
      <c r="F15" s="325"/>
      <c r="G15" s="325"/>
      <c r="H15" s="325"/>
      <c r="I15" s="325"/>
      <c r="J15" s="8"/>
      <c r="K15" s="8"/>
      <c r="L15" s="8"/>
      <c r="M15" s="6"/>
    </row>
    <row r="16" spans="1:13" ht="18" customHeight="1" x14ac:dyDescent="0.3">
      <c r="A16" s="307" t="s">
        <v>1</v>
      </c>
      <c r="B16" s="307"/>
      <c r="C16" s="313" t="s">
        <v>2</v>
      </c>
      <c r="D16" s="313"/>
      <c r="E16" s="313"/>
      <c r="F16" s="313"/>
      <c r="G16" s="313"/>
      <c r="H16" s="313"/>
      <c r="I16" s="313"/>
      <c r="J16" s="8"/>
      <c r="K16" s="8"/>
      <c r="L16" s="8"/>
      <c r="M16" s="6"/>
    </row>
    <row r="17" spans="1:13" ht="18" customHeight="1" x14ac:dyDescent="0.3">
      <c r="A17" s="307" t="s">
        <v>3</v>
      </c>
      <c r="B17" s="307"/>
      <c r="C17" s="308" t="s">
        <v>4</v>
      </c>
      <c r="D17" s="308"/>
      <c r="E17" s="308"/>
      <c r="F17" s="308"/>
      <c r="G17" s="308"/>
      <c r="H17" s="308"/>
      <c r="I17" s="308"/>
      <c r="J17" s="8"/>
      <c r="K17" s="8"/>
      <c r="L17" s="8"/>
      <c r="M17" s="6"/>
    </row>
    <row r="18" spans="1:13" ht="18" customHeight="1" x14ac:dyDescent="0.3">
      <c r="A18" s="307" t="s">
        <v>19</v>
      </c>
      <c r="B18" s="307"/>
      <c r="C18" s="308" t="s">
        <v>783</v>
      </c>
      <c r="D18" s="308"/>
      <c r="E18" s="308"/>
      <c r="F18" s="308"/>
      <c r="G18" s="308"/>
      <c r="H18" s="308"/>
      <c r="I18" s="308"/>
      <c r="J18" s="8"/>
      <c r="K18" s="8"/>
      <c r="L18" s="8"/>
      <c r="M18" s="6"/>
    </row>
    <row r="19" spans="1:13" ht="18" customHeight="1" x14ac:dyDescent="0.3">
      <c r="A19" s="307" t="s">
        <v>21</v>
      </c>
      <c r="B19" s="307"/>
      <c r="C19" s="308" t="s">
        <v>419</v>
      </c>
      <c r="D19" s="308"/>
      <c r="E19" s="308"/>
      <c r="F19" s="308"/>
      <c r="G19" s="308"/>
      <c r="H19" s="308"/>
      <c r="I19" s="308"/>
      <c r="J19" s="8"/>
      <c r="K19" s="8"/>
      <c r="L19" s="8"/>
      <c r="M19" s="6"/>
    </row>
    <row r="20" spans="1:13" ht="18" customHeight="1" x14ac:dyDescent="0.3">
      <c r="A20" s="307" t="s">
        <v>23</v>
      </c>
      <c r="B20" s="307"/>
      <c r="C20" s="342" t="s">
        <v>861</v>
      </c>
      <c r="D20" s="342"/>
      <c r="E20" s="342"/>
      <c r="F20" s="342"/>
      <c r="G20" s="342"/>
      <c r="H20" s="342"/>
      <c r="I20" s="342"/>
      <c r="J20" s="8"/>
      <c r="K20" s="8"/>
      <c r="L20" s="8"/>
      <c r="M20" s="6"/>
    </row>
    <row r="21" spans="1:13" ht="18" customHeight="1" x14ac:dyDescent="0.3">
      <c r="A21" s="307" t="s">
        <v>5</v>
      </c>
      <c r="B21" s="307"/>
      <c r="C21" s="308" t="s">
        <v>785</v>
      </c>
      <c r="D21" s="308"/>
      <c r="E21" s="308"/>
      <c r="F21" s="308"/>
      <c r="G21" s="308"/>
      <c r="H21" s="308"/>
      <c r="I21" s="308"/>
      <c r="J21" s="8"/>
      <c r="K21" s="8"/>
      <c r="L21" s="8"/>
      <c r="M21" s="6"/>
    </row>
    <row r="22" spans="1:13" ht="18" customHeight="1" x14ac:dyDescent="0.3">
      <c r="A22" s="307" t="s">
        <v>6</v>
      </c>
      <c r="B22" s="307"/>
      <c r="C22" s="308" t="s">
        <v>862</v>
      </c>
      <c r="D22" s="308"/>
      <c r="E22" s="308"/>
      <c r="F22" s="308"/>
      <c r="G22" s="308"/>
      <c r="H22" s="308"/>
      <c r="I22" s="308"/>
      <c r="J22" s="8"/>
      <c r="K22" s="8"/>
      <c r="L22" s="8"/>
      <c r="M22" s="6"/>
    </row>
    <row r="23" spans="1:13" ht="18" customHeight="1" x14ac:dyDescent="0.3">
      <c r="A23" s="307" t="s">
        <v>26</v>
      </c>
      <c r="B23" s="307"/>
      <c r="C23" s="308"/>
      <c r="D23" s="308"/>
      <c r="E23" s="308"/>
      <c r="F23" s="308"/>
      <c r="G23" s="308"/>
      <c r="H23" s="308"/>
      <c r="I23" s="308"/>
      <c r="J23" s="8"/>
      <c r="K23" s="8"/>
      <c r="L23" s="8"/>
      <c r="M23" s="6"/>
    </row>
    <row r="24" spans="1:13" ht="18" customHeight="1" x14ac:dyDescent="0.3">
      <c r="A24" s="307" t="s">
        <v>27</v>
      </c>
      <c r="B24" s="307"/>
      <c r="C24" s="308" t="s">
        <v>28</v>
      </c>
      <c r="D24" s="308"/>
      <c r="E24" s="308"/>
      <c r="F24" s="308"/>
      <c r="G24" s="308"/>
      <c r="H24" s="308"/>
      <c r="I24" s="308"/>
      <c r="J24" s="8"/>
      <c r="K24" s="8"/>
      <c r="L24" s="8"/>
      <c r="M24" s="6"/>
    </row>
    <row r="25" spans="1:13" ht="18" customHeight="1" x14ac:dyDescent="0.3">
      <c r="A25" s="307" t="s">
        <v>29</v>
      </c>
      <c r="B25" s="307"/>
      <c r="C25" s="308"/>
      <c r="D25" s="308"/>
      <c r="E25" s="308"/>
      <c r="F25" s="308"/>
      <c r="G25" s="308"/>
      <c r="H25" s="308"/>
      <c r="I25" s="308"/>
      <c r="J25" s="8"/>
      <c r="K25" s="8"/>
      <c r="L25" s="8"/>
      <c r="M25" s="6"/>
    </row>
    <row r="26" spans="1:13" ht="18" customHeight="1" x14ac:dyDescent="0.3">
      <c r="A26" s="307" t="s">
        <v>30</v>
      </c>
      <c r="B26" s="307"/>
      <c r="C26" s="308" t="s">
        <v>31</v>
      </c>
      <c r="D26" s="308"/>
      <c r="E26" s="308"/>
      <c r="F26" s="308"/>
      <c r="G26" s="308"/>
      <c r="H26" s="308"/>
      <c r="I26" s="308"/>
      <c r="J26" s="8"/>
      <c r="K26" s="8"/>
      <c r="L26" s="8"/>
      <c r="M26" s="6"/>
    </row>
    <row r="27" spans="1:13" ht="18" customHeight="1" x14ac:dyDescent="0.3">
      <c r="A27" s="307" t="s">
        <v>32</v>
      </c>
      <c r="B27" s="307"/>
      <c r="C27" s="310" t="s">
        <v>8</v>
      </c>
      <c r="D27" s="310"/>
      <c r="E27" s="310"/>
      <c r="F27" s="310"/>
      <c r="G27" s="310"/>
      <c r="H27" s="310"/>
      <c r="I27" s="310"/>
      <c r="J27" s="8"/>
      <c r="K27" s="8"/>
      <c r="L27" s="8"/>
      <c r="M27" s="6"/>
    </row>
    <row r="28" spans="1:13" ht="18" customHeight="1" x14ac:dyDescent="0.3">
      <c r="A28" s="307" t="s">
        <v>33</v>
      </c>
      <c r="B28" s="307"/>
      <c r="C28" s="308" t="s">
        <v>9</v>
      </c>
      <c r="D28" s="308"/>
      <c r="E28" s="308"/>
      <c r="F28" s="308"/>
      <c r="G28" s="308"/>
      <c r="H28" s="308"/>
      <c r="I28" s="308"/>
      <c r="J28" s="8"/>
      <c r="K28" s="8"/>
      <c r="L28" s="8"/>
      <c r="M28" s="6"/>
    </row>
    <row r="29" spans="1:13" ht="18" customHeight="1" x14ac:dyDescent="0.3">
      <c r="A29" s="307" t="s">
        <v>34</v>
      </c>
      <c r="B29" s="307"/>
      <c r="C29" s="308" t="s">
        <v>9</v>
      </c>
      <c r="D29" s="308"/>
      <c r="E29" s="308"/>
      <c r="F29" s="308"/>
      <c r="G29" s="308"/>
      <c r="H29" s="308"/>
      <c r="I29" s="308"/>
      <c r="J29" s="8"/>
      <c r="K29" s="8"/>
      <c r="L29" s="8"/>
      <c r="M29" s="6"/>
    </row>
    <row r="30" spans="1:13" ht="18.75" customHeight="1" x14ac:dyDescent="0.3">
      <c r="A30" s="307" t="s">
        <v>35</v>
      </c>
      <c r="B30" s="307"/>
      <c r="C30" s="308"/>
      <c r="D30" s="308"/>
      <c r="E30" s="308"/>
      <c r="F30" s="308"/>
      <c r="G30" s="308"/>
      <c r="H30" s="308"/>
      <c r="I30" s="308"/>
      <c r="J30" s="8"/>
      <c r="K30" s="8"/>
      <c r="L30" s="8"/>
      <c r="M30" s="6"/>
    </row>
    <row r="31" spans="1:13" ht="18" customHeight="1" x14ac:dyDescent="0.3">
      <c r="A31" s="307" t="s">
        <v>36</v>
      </c>
      <c r="B31" s="307"/>
      <c r="C31" s="308" t="s">
        <v>9</v>
      </c>
      <c r="D31" s="308"/>
      <c r="E31" s="308"/>
      <c r="F31" s="308"/>
      <c r="G31" s="308"/>
      <c r="H31" s="308"/>
      <c r="I31" s="308"/>
      <c r="J31" s="8"/>
      <c r="K31" s="8"/>
      <c r="L31" s="8"/>
      <c r="M31" s="6"/>
    </row>
    <row r="32" spans="1:13" ht="18" customHeight="1" x14ac:dyDescent="0.3">
      <c r="A32" s="307" t="s">
        <v>37</v>
      </c>
      <c r="B32" s="307"/>
      <c r="C32" s="308"/>
      <c r="D32" s="308"/>
      <c r="E32" s="308"/>
      <c r="F32" s="308"/>
      <c r="G32" s="308"/>
      <c r="H32" s="308"/>
      <c r="I32" s="308"/>
      <c r="J32" s="8"/>
      <c r="K32" s="8"/>
      <c r="L32" s="8"/>
      <c r="M32" s="6"/>
    </row>
    <row r="33" spans="1:13" ht="33" customHeight="1" x14ac:dyDescent="0.3">
      <c r="A33" s="305" t="s">
        <v>38</v>
      </c>
      <c r="B33" s="305"/>
      <c r="C33" s="308" t="s">
        <v>863</v>
      </c>
      <c r="D33" s="308"/>
      <c r="E33" s="308"/>
      <c r="F33" s="308"/>
      <c r="G33" s="308"/>
      <c r="H33" s="308"/>
      <c r="I33" s="308"/>
      <c r="J33" s="8"/>
      <c r="K33" s="8"/>
      <c r="L33" s="8"/>
      <c r="M33" s="6"/>
    </row>
    <row r="34" spans="1:13" ht="18" customHeight="1" x14ac:dyDescent="0.3">
      <c r="A34" s="307" t="s">
        <v>40</v>
      </c>
      <c r="B34" s="307"/>
      <c r="C34" s="308" t="s">
        <v>41</v>
      </c>
      <c r="D34" s="308"/>
      <c r="E34" s="308"/>
      <c r="F34" s="308"/>
      <c r="G34" s="308"/>
      <c r="H34" s="308"/>
      <c r="I34" s="308"/>
      <c r="J34" s="8"/>
      <c r="K34" s="8"/>
      <c r="L34" s="8"/>
      <c r="M34" s="6"/>
    </row>
    <row r="35" spans="1:13" ht="18" customHeight="1" x14ac:dyDescent="0.3">
      <c r="A35" s="307" t="s">
        <v>42</v>
      </c>
      <c r="B35" s="307"/>
      <c r="C35" s="308" t="s">
        <v>9</v>
      </c>
      <c r="D35" s="308"/>
      <c r="E35" s="308"/>
      <c r="F35" s="308"/>
      <c r="G35" s="308"/>
      <c r="H35" s="308"/>
      <c r="I35" s="308"/>
      <c r="J35" s="8"/>
      <c r="K35" s="8"/>
      <c r="L35" s="8"/>
      <c r="M35" s="6"/>
    </row>
    <row r="36" spans="1:13" ht="17.25" customHeight="1" x14ac:dyDescent="0.4">
      <c r="A36" s="323" t="s">
        <v>43</v>
      </c>
      <c r="B36" s="323"/>
      <c r="C36" s="323"/>
      <c r="D36" s="323"/>
      <c r="E36" s="323"/>
      <c r="F36" s="323"/>
      <c r="G36" s="323"/>
      <c r="H36" s="323"/>
      <c r="I36" s="323"/>
      <c r="J36" s="8"/>
      <c r="K36" s="8"/>
      <c r="L36" s="8"/>
      <c r="M36" s="6"/>
    </row>
    <row r="37" spans="1:13" ht="18" customHeight="1" x14ac:dyDescent="0.4">
      <c r="A37" s="300" t="s">
        <v>44</v>
      </c>
      <c r="B37" s="300"/>
      <c r="C37" s="339"/>
      <c r="D37" s="339"/>
      <c r="E37" s="339"/>
      <c r="F37" s="339"/>
      <c r="G37" s="339"/>
      <c r="H37" s="339"/>
      <c r="I37" s="339"/>
      <c r="J37" s="8"/>
      <c r="K37" s="8"/>
      <c r="L37" s="8"/>
      <c r="M37" s="6"/>
    </row>
    <row r="38" spans="1:13" ht="18" customHeight="1" x14ac:dyDescent="0.3">
      <c r="A38" s="300" t="s">
        <v>45</v>
      </c>
      <c r="B38" s="300"/>
      <c r="C38" s="304">
        <v>36</v>
      </c>
      <c r="D38" s="304"/>
      <c r="E38" s="304"/>
      <c r="F38" s="304"/>
      <c r="G38" s="304"/>
      <c r="H38" s="304"/>
      <c r="I38" s="304"/>
      <c r="J38" s="8"/>
      <c r="K38" s="8"/>
      <c r="L38" s="8"/>
      <c r="M38" s="6"/>
    </row>
    <row r="39" spans="1:13" ht="18" customHeight="1" x14ac:dyDescent="0.3">
      <c r="A39" s="300" t="s">
        <v>46</v>
      </c>
      <c r="B39" s="300"/>
      <c r="C39" s="301"/>
      <c r="D39" s="301"/>
      <c r="E39" s="301"/>
      <c r="F39" s="301"/>
      <c r="G39" s="301"/>
      <c r="H39" s="301"/>
      <c r="I39" s="301"/>
      <c r="J39" s="8"/>
      <c r="K39" s="8"/>
      <c r="L39" s="8"/>
      <c r="M39" s="6"/>
    </row>
    <row r="40" spans="1:13" ht="18" customHeight="1" x14ac:dyDescent="0.3">
      <c r="A40" s="300" t="s">
        <v>47</v>
      </c>
      <c r="B40" s="300"/>
      <c r="C40" s="301"/>
      <c r="D40" s="301"/>
      <c r="E40" s="301"/>
      <c r="F40" s="301"/>
      <c r="G40" s="301"/>
      <c r="H40" s="301"/>
      <c r="I40" s="301"/>
      <c r="J40" s="8"/>
      <c r="K40" s="8"/>
      <c r="L40" s="8"/>
      <c r="M40" s="6"/>
    </row>
    <row r="41" spans="1:13" ht="18" customHeight="1" x14ac:dyDescent="0.3">
      <c r="A41" s="300" t="s">
        <v>48</v>
      </c>
      <c r="B41" s="300"/>
      <c r="C41" s="301">
        <v>24</v>
      </c>
      <c r="D41" s="301"/>
      <c r="E41" s="301"/>
      <c r="F41" s="301"/>
      <c r="G41" s="301"/>
      <c r="H41" s="301"/>
      <c r="I41" s="301"/>
      <c r="J41" s="8"/>
      <c r="K41" s="8"/>
      <c r="L41" s="8"/>
      <c r="M41" s="6"/>
    </row>
    <row r="42" spans="1:13" ht="18" customHeight="1" x14ac:dyDescent="0.3">
      <c r="A42" s="300" t="s">
        <v>49</v>
      </c>
      <c r="B42" s="300"/>
      <c r="C42" s="301">
        <v>36</v>
      </c>
      <c r="D42" s="301"/>
      <c r="E42" s="301"/>
      <c r="F42" s="301"/>
      <c r="G42" s="301"/>
      <c r="H42" s="301"/>
      <c r="I42" s="301"/>
      <c r="J42" s="8"/>
      <c r="K42" s="8"/>
      <c r="L42" s="8"/>
      <c r="M42" s="6"/>
    </row>
    <row r="43" spans="1:13" ht="18" customHeight="1" x14ac:dyDescent="0.3">
      <c r="A43" s="300" t="s">
        <v>50</v>
      </c>
      <c r="B43" s="300"/>
      <c r="C43" s="301"/>
      <c r="D43" s="301"/>
      <c r="E43" s="301"/>
      <c r="F43" s="301"/>
      <c r="G43" s="301"/>
      <c r="H43" s="301"/>
      <c r="I43" s="301"/>
      <c r="J43" s="8"/>
      <c r="K43" s="8"/>
      <c r="L43" s="8"/>
      <c r="M43" s="6"/>
    </row>
    <row r="44" spans="1:13" ht="18" customHeight="1" x14ac:dyDescent="0.3">
      <c r="A44" s="300" t="s">
        <v>51</v>
      </c>
      <c r="B44" s="300"/>
      <c r="C44" s="301"/>
      <c r="D44" s="301"/>
      <c r="E44" s="301"/>
      <c r="F44" s="301"/>
      <c r="G44" s="301"/>
      <c r="H44" s="301"/>
      <c r="I44" s="301"/>
      <c r="J44" s="8"/>
      <c r="K44" s="8"/>
      <c r="L44" s="8"/>
      <c r="M44" s="6"/>
    </row>
    <row r="45" spans="1:13" ht="18" customHeight="1" x14ac:dyDescent="0.3">
      <c r="A45" s="300" t="s">
        <v>52</v>
      </c>
      <c r="B45" s="300"/>
      <c r="C45" s="301"/>
      <c r="D45" s="301"/>
      <c r="E45" s="301"/>
      <c r="F45" s="301"/>
      <c r="G45" s="301"/>
      <c r="H45" s="301"/>
      <c r="I45" s="301"/>
      <c r="J45" s="8"/>
      <c r="K45" s="8"/>
      <c r="L45" s="8"/>
      <c r="M45" s="6"/>
    </row>
    <row r="46" spans="1:13" ht="13.5" customHeight="1" x14ac:dyDescent="0.3">
      <c r="A46" s="7"/>
      <c r="B46" s="8"/>
      <c r="C46" s="8"/>
      <c r="D46" s="8"/>
      <c r="E46" s="8"/>
      <c r="F46" s="8"/>
      <c r="G46" s="8"/>
      <c r="H46" s="8"/>
      <c r="I46" s="8"/>
      <c r="J46" s="8"/>
      <c r="K46" s="8"/>
      <c r="L46" s="8"/>
      <c r="M46" s="6"/>
    </row>
    <row r="47" spans="1:13" ht="13.5" customHeight="1" x14ac:dyDescent="0.3">
      <c r="A47" s="7"/>
      <c r="B47" s="8"/>
      <c r="C47" s="8"/>
      <c r="D47" s="8"/>
      <c r="E47" s="8"/>
      <c r="F47" s="8"/>
      <c r="G47" s="8"/>
      <c r="H47" s="8"/>
      <c r="I47" s="8"/>
      <c r="J47" s="8"/>
      <c r="K47" s="8"/>
      <c r="L47" s="8"/>
      <c r="M47" s="6"/>
    </row>
    <row r="48" spans="1:13" ht="13.5" customHeight="1" x14ac:dyDescent="0.3">
      <c r="A48" s="7"/>
      <c r="B48" s="8"/>
      <c r="C48" s="8"/>
      <c r="D48" s="8"/>
      <c r="E48" s="8"/>
      <c r="F48" s="8"/>
      <c r="G48" s="8"/>
      <c r="H48" s="8"/>
      <c r="I48" s="8"/>
      <c r="J48" s="8"/>
      <c r="K48" s="8"/>
      <c r="L48" s="8"/>
      <c r="M48" s="6"/>
    </row>
    <row r="49" spans="1:26" ht="17.399999999999999" x14ac:dyDescent="0.3">
      <c r="A49" s="9" t="s">
        <v>53</v>
      </c>
      <c r="B49" s="10" t="s">
        <v>54</v>
      </c>
      <c r="C49" s="11" t="s">
        <v>55</v>
      </c>
      <c r="D49" s="11" t="s">
        <v>56</v>
      </c>
      <c r="E49" s="11" t="s">
        <v>57</v>
      </c>
      <c r="F49" s="11"/>
    </row>
    <row r="51" spans="1:26" ht="19.8" x14ac:dyDescent="0.4">
      <c r="A51" s="82" t="s">
        <v>58</v>
      </c>
      <c r="B51" s="297" t="s">
        <v>59</v>
      </c>
      <c r="C51" s="297"/>
      <c r="D51" s="13"/>
      <c r="E51" s="13"/>
    </row>
    <row r="53" spans="1:26" ht="16.5" customHeight="1" x14ac:dyDescent="0.3">
      <c r="A53" s="291" t="s">
        <v>60</v>
      </c>
      <c r="B53" s="291" t="s">
        <v>61</v>
      </c>
      <c r="C53" s="298" t="s">
        <v>62</v>
      </c>
      <c r="D53" s="298"/>
      <c r="E53" s="298"/>
      <c r="F53" s="290" t="s">
        <v>63</v>
      </c>
      <c r="G53" s="291" t="s">
        <v>64</v>
      </c>
      <c r="H53" s="294" t="s">
        <v>66</v>
      </c>
      <c r="I53" s="294"/>
      <c r="J53" s="294"/>
      <c r="K53" s="294"/>
      <c r="L53" s="294"/>
      <c r="M53" s="294"/>
      <c r="N53" s="294" t="s">
        <v>67</v>
      </c>
      <c r="O53" s="294"/>
      <c r="P53" s="294"/>
      <c r="Q53" s="294"/>
      <c r="R53" s="294"/>
      <c r="S53" s="294"/>
      <c r="T53" s="294"/>
      <c r="U53" s="294"/>
      <c r="V53" s="296" t="s">
        <v>68</v>
      </c>
      <c r="W53" s="296"/>
      <c r="X53" s="296"/>
      <c r="Y53" s="291" t="s">
        <v>69</v>
      </c>
      <c r="Z53" s="293" t="s">
        <v>70</v>
      </c>
    </row>
    <row r="54" spans="1:26" ht="13.5" customHeight="1" x14ac:dyDescent="0.3">
      <c r="A54" s="291"/>
      <c r="B54" s="291"/>
      <c r="C54" s="298"/>
      <c r="D54" s="298"/>
      <c r="E54" s="298"/>
      <c r="F54" s="290"/>
      <c r="G54" s="291"/>
      <c r="H54" s="294"/>
      <c r="I54" s="294"/>
      <c r="J54" s="294"/>
      <c r="K54" s="294"/>
      <c r="L54" s="294"/>
      <c r="M54" s="294"/>
      <c r="N54" s="294" t="s">
        <v>71</v>
      </c>
      <c r="O54" s="294"/>
      <c r="P54" s="294"/>
      <c r="Q54" s="294"/>
      <c r="R54" s="294"/>
      <c r="S54" s="294"/>
      <c r="T54" s="295" t="s">
        <v>72</v>
      </c>
      <c r="U54" s="295"/>
      <c r="V54" s="291" t="s">
        <v>73</v>
      </c>
      <c r="W54" s="291" t="s">
        <v>74</v>
      </c>
      <c r="X54" s="291" t="s">
        <v>75</v>
      </c>
      <c r="Y54" s="291"/>
      <c r="Z54" s="293"/>
    </row>
    <row r="55" spans="1:26" ht="16.5" customHeight="1" x14ac:dyDescent="0.3">
      <c r="A55" s="291"/>
      <c r="B55" s="291"/>
      <c r="C55" s="298"/>
      <c r="D55" s="298"/>
      <c r="E55" s="298"/>
      <c r="F55" s="290"/>
      <c r="G55" s="291"/>
      <c r="H55" s="290" t="s">
        <v>76</v>
      </c>
      <c r="I55" s="290" t="s">
        <v>77</v>
      </c>
      <c r="J55" s="291" t="s">
        <v>78</v>
      </c>
      <c r="K55" s="290" t="s">
        <v>79</v>
      </c>
      <c r="L55" s="291" t="s">
        <v>80</v>
      </c>
      <c r="M55" s="291" t="s">
        <v>81</v>
      </c>
      <c r="N55" s="292" t="s">
        <v>82</v>
      </c>
      <c r="O55" s="292"/>
      <c r="P55" s="292"/>
      <c r="Q55" s="291" t="s">
        <v>83</v>
      </c>
      <c r="R55" s="291" t="s">
        <v>84</v>
      </c>
      <c r="S55" s="291" t="s">
        <v>85</v>
      </c>
      <c r="T55" s="291" t="s">
        <v>86</v>
      </c>
      <c r="U55" s="291" t="s">
        <v>84</v>
      </c>
      <c r="V55" s="291"/>
      <c r="W55" s="291"/>
      <c r="X55" s="291"/>
      <c r="Y55" s="291"/>
      <c r="Z55" s="293"/>
    </row>
    <row r="56" spans="1:26" ht="14.25" customHeight="1" x14ac:dyDescent="0.3">
      <c r="A56" s="291"/>
      <c r="B56" s="291"/>
      <c r="C56" s="287" t="s">
        <v>87</v>
      </c>
      <c r="D56" s="288" t="s">
        <v>88</v>
      </c>
      <c r="E56" s="288" t="s">
        <v>89</v>
      </c>
      <c r="F56" s="290"/>
      <c r="G56" s="291"/>
      <c r="H56" s="290"/>
      <c r="I56" s="290"/>
      <c r="J56" s="291"/>
      <c r="K56" s="290"/>
      <c r="L56" s="291"/>
      <c r="M56" s="291"/>
      <c r="N56" s="329" t="s">
        <v>90</v>
      </c>
      <c r="O56" s="290" t="s">
        <v>91</v>
      </c>
      <c r="P56" s="291" t="s">
        <v>92</v>
      </c>
      <c r="Q56" s="291"/>
      <c r="R56" s="291"/>
      <c r="S56" s="291"/>
      <c r="T56" s="291"/>
      <c r="U56" s="291"/>
      <c r="V56" s="291"/>
      <c r="W56" s="291"/>
      <c r="X56" s="291"/>
      <c r="Y56" s="291"/>
      <c r="Z56" s="293"/>
    </row>
    <row r="57" spans="1:26" ht="27" customHeight="1" x14ac:dyDescent="0.3">
      <c r="A57" s="291"/>
      <c r="B57" s="291"/>
      <c r="C57" s="287"/>
      <c r="D57" s="288"/>
      <c r="E57" s="288"/>
      <c r="F57" s="290"/>
      <c r="G57" s="291"/>
      <c r="H57" s="290"/>
      <c r="I57" s="290"/>
      <c r="J57" s="291"/>
      <c r="K57" s="290"/>
      <c r="L57" s="291"/>
      <c r="M57" s="291"/>
      <c r="N57" s="329"/>
      <c r="O57" s="329"/>
      <c r="P57" s="329"/>
      <c r="Q57" s="291"/>
      <c r="R57" s="291"/>
      <c r="S57" s="291"/>
      <c r="T57" s="291"/>
      <c r="U57" s="291"/>
      <c r="V57" s="291"/>
      <c r="W57" s="291"/>
      <c r="X57" s="291"/>
      <c r="Y57" s="291"/>
      <c r="Z57" s="293"/>
    </row>
    <row r="58" spans="1:26" x14ac:dyDescent="0.3">
      <c r="A58" s="14" t="s">
        <v>54</v>
      </c>
      <c r="B58" s="15" t="s">
        <v>888</v>
      </c>
      <c r="C58" s="344" t="s">
        <v>93</v>
      </c>
      <c r="D58" s="255" t="s">
        <v>9</v>
      </c>
      <c r="E58" s="256" t="s">
        <v>9</v>
      </c>
      <c r="F58" s="257" t="s">
        <v>788</v>
      </c>
      <c r="G58" s="258">
        <v>12</v>
      </c>
      <c r="H58" s="259"/>
      <c r="I58" s="259"/>
      <c r="J58" s="259"/>
      <c r="K58" s="259"/>
      <c r="L58" s="259"/>
      <c r="M58" s="259"/>
      <c r="N58" s="22"/>
      <c r="O58" s="22"/>
      <c r="P58" s="22"/>
      <c r="Q58" s="23"/>
      <c r="R58" s="23"/>
      <c r="S58" s="22"/>
      <c r="T58" s="22"/>
      <c r="U58" s="22"/>
      <c r="V58" s="22"/>
      <c r="W58" s="22"/>
      <c r="X58" s="22"/>
      <c r="Y58" s="24"/>
      <c r="Z58" s="25"/>
    </row>
    <row r="59" spans="1:26" x14ac:dyDescent="0.3">
      <c r="A59" s="14" t="s">
        <v>54</v>
      </c>
      <c r="B59" s="15" t="s">
        <v>892</v>
      </c>
      <c r="C59" s="16" t="s">
        <v>95</v>
      </c>
      <c r="D59" s="17" t="s">
        <v>10</v>
      </c>
      <c r="E59" s="18" t="s">
        <v>9</v>
      </c>
      <c r="F59" s="260" t="s">
        <v>789</v>
      </c>
      <c r="G59" s="15">
        <v>6</v>
      </c>
      <c r="H59" s="22"/>
      <c r="I59" s="22"/>
      <c r="J59" s="22"/>
      <c r="K59" s="22"/>
      <c r="L59" s="22"/>
      <c r="M59" s="22"/>
      <c r="N59" s="22"/>
      <c r="O59" s="22"/>
      <c r="P59" s="22"/>
      <c r="Q59" s="23"/>
      <c r="R59" s="23"/>
      <c r="S59" s="22"/>
      <c r="T59" s="22"/>
      <c r="U59" s="22"/>
      <c r="V59" s="22"/>
      <c r="W59" s="22"/>
      <c r="X59" s="22"/>
      <c r="Y59" s="24"/>
      <c r="Z59" s="25"/>
    </row>
    <row r="60" spans="1:26" x14ac:dyDescent="0.3">
      <c r="A60" s="14" t="s">
        <v>54</v>
      </c>
      <c r="B60" s="15" t="s">
        <v>835</v>
      </c>
      <c r="C60" s="16" t="s">
        <v>97</v>
      </c>
      <c r="D60" s="17" t="s">
        <v>10</v>
      </c>
      <c r="E60" s="18" t="s">
        <v>9</v>
      </c>
      <c r="F60" s="261" t="s">
        <v>789</v>
      </c>
      <c r="H60" s="22"/>
      <c r="I60" s="22"/>
      <c r="J60" s="22">
        <v>54</v>
      </c>
      <c r="K60" s="22"/>
      <c r="L60" s="22"/>
      <c r="M60" s="22">
        <f>SUM(H60:L60)</f>
        <v>54</v>
      </c>
      <c r="N60" s="22"/>
      <c r="O60" s="22" t="s">
        <v>98</v>
      </c>
      <c r="P60" s="22"/>
      <c r="Q60" s="89" t="s">
        <v>790</v>
      </c>
      <c r="R60" s="89" t="s">
        <v>539</v>
      </c>
      <c r="S60" s="22">
        <v>7</v>
      </c>
      <c r="T60" s="28" t="s">
        <v>790</v>
      </c>
      <c r="U60" s="28" t="s">
        <v>539</v>
      </c>
      <c r="V60" s="28" t="s">
        <v>10</v>
      </c>
      <c r="W60" s="22"/>
      <c r="X60" s="22"/>
      <c r="Y60" s="24"/>
      <c r="Z60" s="25"/>
    </row>
    <row r="61" spans="1:26" x14ac:dyDescent="0.3">
      <c r="A61" s="14" t="s">
        <v>54</v>
      </c>
      <c r="B61" s="15" t="s">
        <v>893</v>
      </c>
      <c r="C61" s="16" t="s">
        <v>95</v>
      </c>
      <c r="D61" s="17" t="s">
        <v>10</v>
      </c>
      <c r="E61" s="18" t="s">
        <v>9</v>
      </c>
      <c r="F61" s="260" t="s">
        <v>791</v>
      </c>
      <c r="G61" s="15">
        <v>6</v>
      </c>
      <c r="H61" s="22"/>
      <c r="I61" s="22"/>
      <c r="J61" s="22"/>
      <c r="K61" s="22"/>
      <c r="L61" s="22"/>
      <c r="M61" s="22"/>
      <c r="N61" s="22"/>
      <c r="O61" s="22"/>
      <c r="P61" s="22"/>
      <c r="Q61" s="89"/>
      <c r="R61" s="89"/>
      <c r="S61" s="22"/>
      <c r="T61" s="28"/>
      <c r="U61" s="28"/>
      <c r="V61" s="28"/>
      <c r="W61" s="22"/>
      <c r="X61" s="22"/>
      <c r="Y61" s="24"/>
      <c r="Z61" s="25"/>
    </row>
    <row r="62" spans="1:26" x14ac:dyDescent="0.3">
      <c r="A62" s="14" t="s">
        <v>54</v>
      </c>
      <c r="B62" s="15" t="s">
        <v>836</v>
      </c>
      <c r="C62" s="16" t="s">
        <v>97</v>
      </c>
      <c r="D62" s="17" t="s">
        <v>10</v>
      </c>
      <c r="E62" s="18" t="s">
        <v>9</v>
      </c>
      <c r="F62" s="261" t="s">
        <v>791</v>
      </c>
      <c r="H62" s="22"/>
      <c r="I62" s="22"/>
      <c r="J62" s="22">
        <v>54</v>
      </c>
      <c r="K62" s="22"/>
      <c r="L62" s="22"/>
      <c r="M62" s="22">
        <f>SUM(H62:L62)</f>
        <v>54</v>
      </c>
      <c r="N62" s="22"/>
      <c r="O62" s="22" t="s">
        <v>98</v>
      </c>
      <c r="P62" s="22"/>
      <c r="Q62" s="89" t="s">
        <v>790</v>
      </c>
      <c r="R62" s="89" t="s">
        <v>539</v>
      </c>
      <c r="S62" s="22">
        <v>7</v>
      </c>
      <c r="T62" s="28" t="s">
        <v>790</v>
      </c>
      <c r="U62" s="28" t="s">
        <v>539</v>
      </c>
      <c r="V62" s="28" t="s">
        <v>10</v>
      </c>
      <c r="W62" s="22"/>
      <c r="X62" s="22"/>
      <c r="Y62" s="24"/>
      <c r="Z62" s="25"/>
    </row>
    <row r="63" spans="1:26" x14ac:dyDescent="0.3">
      <c r="A63" s="14" t="s">
        <v>54</v>
      </c>
      <c r="B63" s="15" t="s">
        <v>894</v>
      </c>
      <c r="C63" s="16" t="s">
        <v>95</v>
      </c>
      <c r="D63" s="17" t="s">
        <v>10</v>
      </c>
      <c r="E63" s="18" t="s">
        <v>9</v>
      </c>
      <c r="F63" s="75" t="s">
        <v>792</v>
      </c>
      <c r="G63" s="15">
        <v>6</v>
      </c>
      <c r="H63" s="22"/>
      <c r="I63" s="22"/>
      <c r="J63" s="22"/>
      <c r="K63" s="22"/>
      <c r="L63" s="22"/>
      <c r="M63" s="22"/>
      <c r="N63" s="22"/>
      <c r="O63" s="22"/>
      <c r="P63" s="22"/>
      <c r="Q63" s="89"/>
      <c r="R63" s="89"/>
      <c r="S63" s="22"/>
      <c r="T63" s="28"/>
      <c r="U63" s="28"/>
      <c r="V63" s="28"/>
      <c r="W63" s="22"/>
      <c r="X63" s="22"/>
      <c r="Y63" s="24"/>
      <c r="Z63" s="25"/>
    </row>
    <row r="64" spans="1:26" x14ac:dyDescent="0.3">
      <c r="A64" s="14" t="s">
        <v>54</v>
      </c>
      <c r="B64" s="15" t="s">
        <v>837</v>
      </c>
      <c r="C64" s="16" t="s">
        <v>97</v>
      </c>
      <c r="D64" s="17" t="s">
        <v>10</v>
      </c>
      <c r="E64" s="18" t="s">
        <v>9</v>
      </c>
      <c r="F64" s="262" t="s">
        <v>792</v>
      </c>
      <c r="H64" s="22">
        <v>24</v>
      </c>
      <c r="I64" s="22">
        <v>30</v>
      </c>
      <c r="J64" s="22"/>
      <c r="K64" s="22"/>
      <c r="L64" s="22"/>
      <c r="M64" s="22">
        <f>SUM(H64:L64)</f>
        <v>54</v>
      </c>
      <c r="N64" s="22" t="s">
        <v>39</v>
      </c>
      <c r="O64" s="22" t="s">
        <v>98</v>
      </c>
      <c r="P64" s="22" t="s">
        <v>39</v>
      </c>
      <c r="Q64" s="89" t="s">
        <v>790</v>
      </c>
      <c r="R64" s="89" t="s">
        <v>539</v>
      </c>
      <c r="S64" s="22">
        <v>7</v>
      </c>
      <c r="T64" s="28" t="s">
        <v>790</v>
      </c>
      <c r="U64" s="28" t="s">
        <v>539</v>
      </c>
      <c r="V64" s="28" t="s">
        <v>10</v>
      </c>
      <c r="W64" s="28" t="s">
        <v>9</v>
      </c>
      <c r="X64" s="28" t="s">
        <v>9</v>
      </c>
      <c r="Y64" s="18" t="s">
        <v>549</v>
      </c>
      <c r="Z64" s="25"/>
    </row>
    <row r="65" spans="1:65" x14ac:dyDescent="0.3">
      <c r="A65" s="14" t="s">
        <v>54</v>
      </c>
      <c r="B65" s="15" t="s">
        <v>895</v>
      </c>
      <c r="C65" s="16" t="s">
        <v>95</v>
      </c>
      <c r="D65" s="17" t="s">
        <v>10</v>
      </c>
      <c r="E65" s="18" t="s">
        <v>9</v>
      </c>
      <c r="F65" s="263" t="s">
        <v>793</v>
      </c>
      <c r="G65" s="15">
        <v>6</v>
      </c>
      <c r="H65" s="22"/>
      <c r="I65" s="22"/>
      <c r="J65" s="22"/>
      <c r="K65" s="22"/>
      <c r="L65" s="22"/>
      <c r="M65" s="22"/>
      <c r="N65" s="22"/>
      <c r="O65" s="22"/>
      <c r="P65" s="22"/>
      <c r="Q65" s="89"/>
      <c r="R65" s="89"/>
      <c r="S65" s="22"/>
      <c r="T65" s="28"/>
      <c r="U65" s="28"/>
      <c r="V65" s="28"/>
      <c r="W65" s="28"/>
      <c r="X65" s="28"/>
      <c r="Y65" s="18"/>
      <c r="Z65" s="25"/>
    </row>
    <row r="66" spans="1:65" x14ac:dyDescent="0.3">
      <c r="A66" s="14" t="s">
        <v>54</v>
      </c>
      <c r="B66" s="15" t="s">
        <v>838</v>
      </c>
      <c r="C66" s="16" t="s">
        <v>97</v>
      </c>
      <c r="D66" s="17" t="s">
        <v>10</v>
      </c>
      <c r="E66" s="18" t="s">
        <v>9</v>
      </c>
      <c r="F66" s="264" t="s">
        <v>793</v>
      </c>
      <c r="H66" s="22"/>
      <c r="I66" s="22"/>
      <c r="J66" s="22">
        <v>54</v>
      </c>
      <c r="K66" s="22"/>
      <c r="L66" s="22"/>
      <c r="M66" s="22">
        <f>SUM(H66:L66)</f>
        <v>54</v>
      </c>
      <c r="N66" s="22"/>
      <c r="O66" s="22" t="s">
        <v>98</v>
      </c>
      <c r="P66" s="22"/>
      <c r="Q66" s="89" t="s">
        <v>790</v>
      </c>
      <c r="R66" s="89" t="s">
        <v>539</v>
      </c>
      <c r="S66" s="22">
        <v>7</v>
      </c>
      <c r="T66" s="28" t="s">
        <v>790</v>
      </c>
      <c r="U66" s="28" t="s">
        <v>539</v>
      </c>
      <c r="V66" s="28" t="s">
        <v>10</v>
      </c>
      <c r="W66" s="22"/>
      <c r="X66" s="22"/>
      <c r="Y66" s="24"/>
      <c r="Z66" s="25"/>
    </row>
    <row r="67" spans="1:65" x14ac:dyDescent="0.3">
      <c r="A67" s="14" t="s">
        <v>54</v>
      </c>
      <c r="B67" s="15" t="s">
        <v>889</v>
      </c>
      <c r="C67" s="265" t="s">
        <v>93</v>
      </c>
      <c r="D67" s="152" t="s">
        <v>9</v>
      </c>
      <c r="E67" s="152" t="s">
        <v>9</v>
      </c>
      <c r="F67" s="266" t="s">
        <v>794</v>
      </c>
      <c r="G67" s="154">
        <v>18</v>
      </c>
      <c r="H67" s="155"/>
      <c r="I67" s="155"/>
      <c r="J67" s="155"/>
      <c r="K67" s="155"/>
      <c r="L67" s="155"/>
      <c r="M67" s="155"/>
      <c r="N67" s="22"/>
      <c r="O67" s="22"/>
      <c r="P67" s="22"/>
      <c r="Q67" s="23"/>
      <c r="R67" s="23"/>
      <c r="S67" s="22"/>
      <c r="T67" s="22"/>
      <c r="U67" s="22"/>
      <c r="V67" s="22"/>
      <c r="W67" s="22"/>
      <c r="X67" s="22"/>
      <c r="Y67" s="24"/>
      <c r="Z67" s="25"/>
    </row>
    <row r="68" spans="1:65" x14ac:dyDescent="0.3">
      <c r="A68" s="14" t="s">
        <v>54</v>
      </c>
      <c r="B68" s="15" t="s">
        <v>896</v>
      </c>
      <c r="C68" s="16" t="s">
        <v>95</v>
      </c>
      <c r="D68" s="17" t="s">
        <v>10</v>
      </c>
      <c r="E68" s="18" t="s">
        <v>9</v>
      </c>
      <c r="F68" s="75" t="s">
        <v>110</v>
      </c>
      <c r="G68" s="15">
        <v>6</v>
      </c>
      <c r="H68" s="22"/>
      <c r="I68" s="22"/>
      <c r="J68" s="22"/>
      <c r="K68" s="22"/>
      <c r="L68" s="22"/>
      <c r="M68" s="22"/>
      <c r="N68" s="22"/>
      <c r="O68" s="22"/>
      <c r="P68" s="22"/>
      <c r="Q68" s="23"/>
      <c r="R68" s="23"/>
      <c r="S68" s="22"/>
      <c r="T68" s="28"/>
      <c r="U68" s="22"/>
      <c r="V68" s="28"/>
      <c r="W68" s="28"/>
      <c r="X68" s="28"/>
      <c r="Y68" s="18"/>
      <c r="Z68" s="25"/>
    </row>
    <row r="69" spans="1:65" ht="48" x14ac:dyDescent="0.3">
      <c r="A69" s="14" t="s">
        <v>54</v>
      </c>
      <c r="B69" s="15" t="s">
        <v>256</v>
      </c>
      <c r="C69" s="16" t="s">
        <v>97</v>
      </c>
      <c r="D69" s="17" t="s">
        <v>10</v>
      </c>
      <c r="E69" s="18" t="s">
        <v>9</v>
      </c>
      <c r="F69" s="262" t="s">
        <v>110</v>
      </c>
      <c r="H69" s="22">
        <v>24</v>
      </c>
      <c r="I69" s="22"/>
      <c r="J69" s="22"/>
      <c r="K69" s="22">
        <v>24</v>
      </c>
      <c r="L69" s="22"/>
      <c r="M69" s="22">
        <f>SUM(H69:L69)</f>
        <v>48</v>
      </c>
      <c r="N69" s="22" t="s">
        <v>39</v>
      </c>
      <c r="O69" s="22" t="s">
        <v>98</v>
      </c>
      <c r="P69" s="22" t="s">
        <v>39</v>
      </c>
      <c r="Q69" s="23"/>
      <c r="R69" s="23"/>
      <c r="S69" s="22"/>
      <c r="T69" s="28" t="s">
        <v>91</v>
      </c>
      <c r="U69" s="22"/>
      <c r="V69" s="28" t="s">
        <v>10</v>
      </c>
      <c r="W69" s="28" t="s">
        <v>9</v>
      </c>
      <c r="X69" s="28" t="s">
        <v>9</v>
      </c>
      <c r="Y69" s="18" t="s">
        <v>549</v>
      </c>
      <c r="Z69" s="156" t="s">
        <v>111</v>
      </c>
    </row>
    <row r="70" spans="1:65" x14ac:dyDescent="0.3">
      <c r="A70" s="14" t="s">
        <v>54</v>
      </c>
      <c r="B70" s="15" t="s">
        <v>897</v>
      </c>
      <c r="C70" s="16" t="s">
        <v>95</v>
      </c>
      <c r="D70" s="17" t="s">
        <v>10</v>
      </c>
      <c r="E70" s="18" t="s">
        <v>9</v>
      </c>
      <c r="F70" s="75" t="s">
        <v>101</v>
      </c>
      <c r="G70" s="15">
        <v>6</v>
      </c>
      <c r="H70" s="22"/>
      <c r="I70" s="22"/>
      <c r="J70" s="22"/>
      <c r="K70" s="22"/>
      <c r="L70" s="22"/>
      <c r="M70" s="22"/>
      <c r="N70" s="22"/>
      <c r="O70" s="22"/>
      <c r="P70" s="22"/>
      <c r="Q70" s="23"/>
      <c r="R70" s="23"/>
      <c r="S70" s="22"/>
      <c r="T70" s="28"/>
      <c r="U70" s="22"/>
      <c r="V70" s="28"/>
      <c r="W70" s="28"/>
      <c r="X70" s="28"/>
      <c r="Y70" s="18"/>
      <c r="Z70" s="25"/>
    </row>
    <row r="71" spans="1:65" ht="24" x14ac:dyDescent="0.3">
      <c r="A71" s="14" t="s">
        <v>54</v>
      </c>
      <c r="B71" s="15" t="s">
        <v>248</v>
      </c>
      <c r="C71" s="16" t="s">
        <v>97</v>
      </c>
      <c r="D71" s="17" t="s">
        <v>10</v>
      </c>
      <c r="E71" s="18" t="s">
        <v>9</v>
      </c>
      <c r="F71" s="262" t="s">
        <v>101</v>
      </c>
      <c r="H71" s="22">
        <v>24</v>
      </c>
      <c r="I71" s="22">
        <v>24</v>
      </c>
      <c r="J71" s="22"/>
      <c r="K71" s="22"/>
      <c r="L71" s="22"/>
      <c r="M71" s="22">
        <f>SUM(H71:L71)</f>
        <v>48</v>
      </c>
      <c r="N71" s="22" t="s">
        <v>39</v>
      </c>
      <c r="O71" s="22" t="s">
        <v>98</v>
      </c>
      <c r="P71" s="22" t="s">
        <v>39</v>
      </c>
      <c r="Q71" s="23"/>
      <c r="R71" s="23"/>
      <c r="S71" s="22"/>
      <c r="T71" s="28" t="s">
        <v>91</v>
      </c>
      <c r="U71" s="22"/>
      <c r="V71" s="28" t="s">
        <v>10</v>
      </c>
      <c r="W71" s="28" t="s">
        <v>9</v>
      </c>
      <c r="X71" s="28" t="s">
        <v>9</v>
      </c>
      <c r="Y71" s="18" t="s">
        <v>549</v>
      </c>
      <c r="Z71" s="156" t="s">
        <v>102</v>
      </c>
    </row>
    <row r="72" spans="1:65" s="25" customFormat="1" ht="15" thickBot="1" x14ac:dyDescent="0.35">
      <c r="A72" s="14" t="s">
        <v>54</v>
      </c>
      <c r="B72" s="15" t="s">
        <v>898</v>
      </c>
      <c r="C72" s="16" t="s">
        <v>95</v>
      </c>
      <c r="D72" s="17" t="s">
        <v>9</v>
      </c>
      <c r="E72" s="18" t="s">
        <v>9</v>
      </c>
      <c r="F72" s="232" t="s">
        <v>96</v>
      </c>
      <c r="G72" s="15">
        <v>6</v>
      </c>
      <c r="H72" s="22"/>
      <c r="I72" s="22"/>
      <c r="J72" s="22"/>
      <c r="K72" s="22"/>
      <c r="L72" s="22"/>
      <c r="M72" s="22"/>
      <c r="N72" s="22"/>
      <c r="O72" s="22"/>
      <c r="P72" s="22"/>
      <c r="Q72" s="23"/>
      <c r="R72" s="23"/>
      <c r="S72" s="22"/>
      <c r="T72" s="28"/>
      <c r="U72" s="22"/>
      <c r="V72" s="28"/>
      <c r="W72" s="28"/>
      <c r="X72" s="28"/>
      <c r="Y72" s="18"/>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4"/>
      <c r="AY72" s="354"/>
      <c r="AZ72" s="354"/>
      <c r="BA72" s="354"/>
      <c r="BB72" s="354"/>
      <c r="BC72" s="354"/>
      <c r="BD72" s="354"/>
      <c r="BE72" s="354"/>
      <c r="BF72" s="354"/>
      <c r="BG72" s="354"/>
      <c r="BH72" s="354"/>
      <c r="BI72" s="354"/>
      <c r="BJ72" s="354"/>
      <c r="BK72" s="354"/>
      <c r="BL72" s="354"/>
      <c r="BM72" s="354"/>
    </row>
    <row r="73" spans="1:65" s="25" customFormat="1" ht="36" x14ac:dyDescent="0.3">
      <c r="A73" s="14" t="s">
        <v>54</v>
      </c>
      <c r="B73" s="15" t="s">
        <v>247</v>
      </c>
      <c r="C73" s="345" t="s">
        <v>97</v>
      </c>
      <c r="D73" s="17" t="s">
        <v>9</v>
      </c>
      <c r="E73" s="18" t="s">
        <v>9</v>
      </c>
      <c r="F73" s="233" t="s">
        <v>96</v>
      </c>
      <c r="G73" s="14"/>
      <c r="H73" s="22">
        <v>24</v>
      </c>
      <c r="I73" s="22">
        <v>24</v>
      </c>
      <c r="J73" s="22"/>
      <c r="K73" s="22"/>
      <c r="L73" s="22"/>
      <c r="M73" s="22">
        <f>SUM(H73:L73)</f>
        <v>48</v>
      </c>
      <c r="N73" s="22"/>
      <c r="O73" s="22" t="s">
        <v>98</v>
      </c>
      <c r="P73" s="22"/>
      <c r="Q73" s="23"/>
      <c r="R73" s="23"/>
      <c r="S73" s="22"/>
      <c r="T73" s="28" t="s">
        <v>91</v>
      </c>
      <c r="U73" s="22"/>
      <c r="V73" s="28" t="s">
        <v>10</v>
      </c>
      <c r="W73" s="28" t="s">
        <v>9</v>
      </c>
      <c r="X73" s="28" t="s">
        <v>9</v>
      </c>
      <c r="Y73" s="18" t="s">
        <v>549</v>
      </c>
      <c r="Z73" s="356" t="s">
        <v>100</v>
      </c>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354"/>
      <c r="AY73" s="354"/>
      <c r="AZ73" s="354"/>
      <c r="BA73" s="354"/>
      <c r="BB73" s="354"/>
      <c r="BC73" s="354"/>
      <c r="BD73" s="354"/>
      <c r="BE73" s="354"/>
      <c r="BF73" s="354"/>
      <c r="BG73" s="354"/>
      <c r="BH73" s="354"/>
      <c r="BI73" s="354"/>
      <c r="BJ73" s="354"/>
      <c r="BK73" s="354"/>
      <c r="BL73" s="354"/>
      <c r="BM73" s="354"/>
    </row>
    <row r="74" spans="1:65" x14ac:dyDescent="0.3">
      <c r="B74" s="346"/>
      <c r="C74" s="346"/>
      <c r="D74" s="346"/>
      <c r="E74" s="346"/>
      <c r="F74" s="346"/>
      <c r="G74" s="97">
        <v>30</v>
      </c>
      <c r="H74" s="244">
        <f>SUM(H58:H73)</f>
        <v>96</v>
      </c>
      <c r="I74" s="244">
        <f>SUM(I58:I73)</f>
        <v>78</v>
      </c>
      <c r="J74" s="244">
        <f>SUM(J58:J73)</f>
        <v>162</v>
      </c>
      <c r="K74" s="244">
        <f>SUM(K58:K73)</f>
        <v>24</v>
      </c>
      <c r="L74" s="244">
        <f>SUM(L58:L73)</f>
        <v>0</v>
      </c>
      <c r="M74" s="78">
        <f>SUM(M60:M63,M69:M73)</f>
        <v>252</v>
      </c>
      <c r="N74" s="25"/>
      <c r="O74" s="25"/>
      <c r="P74" s="25"/>
      <c r="Q74" s="36"/>
      <c r="R74" s="36"/>
      <c r="S74" s="25"/>
      <c r="T74" s="25"/>
      <c r="U74" s="25"/>
      <c r="V74" s="36"/>
      <c r="W74" s="36"/>
      <c r="X74" s="36"/>
      <c r="Y74" s="25"/>
      <c r="Z74" s="25"/>
    </row>
    <row r="75" spans="1:65" x14ac:dyDescent="0.3">
      <c r="F75" s="8"/>
      <c r="M75" s="38" t="s">
        <v>864</v>
      </c>
    </row>
    <row r="76" spans="1:65" x14ac:dyDescent="0.3">
      <c r="F76" s="8"/>
    </row>
    <row r="77" spans="1:65" ht="17.399999999999999" x14ac:dyDescent="0.35">
      <c r="A77" s="39" t="s">
        <v>53</v>
      </c>
      <c r="B77" s="10" t="s">
        <v>54</v>
      </c>
      <c r="C77" s="11" t="s">
        <v>55</v>
      </c>
      <c r="D77" s="11" t="s">
        <v>56</v>
      </c>
      <c r="E77" s="11" t="s">
        <v>57</v>
      </c>
      <c r="F77" s="11"/>
    </row>
    <row r="79" spans="1:65" ht="19.8" x14ac:dyDescent="0.4">
      <c r="A79" s="82" t="s">
        <v>125</v>
      </c>
      <c r="B79" s="297" t="s">
        <v>126</v>
      </c>
      <c r="C79" s="297"/>
      <c r="D79" s="13"/>
      <c r="E79" s="13"/>
    </row>
    <row r="81" spans="1:65" ht="16.5" customHeight="1" x14ac:dyDescent="0.3">
      <c r="A81" s="291" t="s">
        <v>60</v>
      </c>
      <c r="B81" s="291" t="s">
        <v>61</v>
      </c>
      <c r="C81" s="298" t="s">
        <v>62</v>
      </c>
      <c r="D81" s="298"/>
      <c r="E81" s="298"/>
      <c r="F81" s="290" t="s">
        <v>63</v>
      </c>
      <c r="G81" s="291" t="s">
        <v>64</v>
      </c>
      <c r="H81" s="294" t="s">
        <v>66</v>
      </c>
      <c r="I81" s="294"/>
      <c r="J81" s="294"/>
      <c r="K81" s="294"/>
      <c r="L81" s="294"/>
      <c r="M81" s="294"/>
      <c r="N81" s="294" t="s">
        <v>67</v>
      </c>
      <c r="O81" s="294"/>
      <c r="P81" s="294"/>
      <c r="Q81" s="294"/>
      <c r="R81" s="294"/>
      <c r="S81" s="294"/>
      <c r="T81" s="294"/>
      <c r="U81" s="294"/>
      <c r="V81" s="296" t="s">
        <v>68</v>
      </c>
      <c r="W81" s="296"/>
      <c r="X81" s="296"/>
      <c r="Y81" s="291" t="s">
        <v>69</v>
      </c>
      <c r="Z81" s="293" t="s">
        <v>70</v>
      </c>
    </row>
    <row r="82" spans="1:65" ht="13.5" customHeight="1" x14ac:dyDescent="0.3">
      <c r="A82" s="291"/>
      <c r="B82" s="291"/>
      <c r="C82" s="298"/>
      <c r="D82" s="298"/>
      <c r="E82" s="298"/>
      <c r="F82" s="290"/>
      <c r="G82" s="291"/>
      <c r="H82" s="294"/>
      <c r="I82" s="294"/>
      <c r="J82" s="294"/>
      <c r="K82" s="294"/>
      <c r="L82" s="294"/>
      <c r="M82" s="294"/>
      <c r="N82" s="294" t="s">
        <v>71</v>
      </c>
      <c r="O82" s="294"/>
      <c r="P82" s="294"/>
      <c r="Q82" s="294"/>
      <c r="R82" s="294"/>
      <c r="S82" s="294"/>
      <c r="T82" s="295" t="s">
        <v>72</v>
      </c>
      <c r="U82" s="295"/>
      <c r="V82" s="291" t="s">
        <v>73</v>
      </c>
      <c r="W82" s="291" t="s">
        <v>74</v>
      </c>
      <c r="X82" s="291" t="s">
        <v>75</v>
      </c>
      <c r="Y82" s="291"/>
      <c r="Z82" s="293"/>
    </row>
    <row r="83" spans="1:65" ht="16.5" customHeight="1" x14ac:dyDescent="0.3">
      <c r="A83" s="291"/>
      <c r="B83" s="291"/>
      <c r="C83" s="298"/>
      <c r="D83" s="298"/>
      <c r="E83" s="298"/>
      <c r="F83" s="290"/>
      <c r="G83" s="291"/>
      <c r="H83" s="290" t="s">
        <v>76</v>
      </c>
      <c r="I83" s="290" t="s">
        <v>77</v>
      </c>
      <c r="J83" s="291" t="s">
        <v>78</v>
      </c>
      <c r="K83" s="290" t="s">
        <v>79</v>
      </c>
      <c r="L83" s="291" t="s">
        <v>80</v>
      </c>
      <c r="M83" s="291" t="s">
        <v>81</v>
      </c>
      <c r="N83" s="292" t="s">
        <v>82</v>
      </c>
      <c r="O83" s="292"/>
      <c r="P83" s="292"/>
      <c r="Q83" s="291" t="s">
        <v>83</v>
      </c>
      <c r="R83" s="291" t="s">
        <v>84</v>
      </c>
      <c r="S83" s="291" t="s">
        <v>85</v>
      </c>
      <c r="T83" s="291" t="s">
        <v>86</v>
      </c>
      <c r="U83" s="291" t="s">
        <v>84</v>
      </c>
      <c r="V83" s="291"/>
      <c r="W83" s="291"/>
      <c r="X83" s="291"/>
      <c r="Y83" s="291"/>
      <c r="Z83" s="293"/>
    </row>
    <row r="84" spans="1:65" ht="14.25" customHeight="1" x14ac:dyDescent="0.3">
      <c r="A84" s="291"/>
      <c r="B84" s="291"/>
      <c r="C84" s="287" t="s">
        <v>87</v>
      </c>
      <c r="D84" s="288" t="s">
        <v>88</v>
      </c>
      <c r="E84" s="288" t="s">
        <v>89</v>
      </c>
      <c r="F84" s="290"/>
      <c r="G84" s="291"/>
      <c r="H84" s="290"/>
      <c r="I84" s="290"/>
      <c r="J84" s="291"/>
      <c r="K84" s="290"/>
      <c r="L84" s="291"/>
      <c r="M84" s="291"/>
      <c r="N84" s="329" t="s">
        <v>90</v>
      </c>
      <c r="O84" s="290" t="s">
        <v>91</v>
      </c>
      <c r="P84" s="291" t="s">
        <v>92</v>
      </c>
      <c r="Q84" s="291"/>
      <c r="R84" s="291"/>
      <c r="S84" s="291"/>
      <c r="T84" s="291"/>
      <c r="U84" s="291"/>
      <c r="V84" s="291"/>
      <c r="W84" s="291"/>
      <c r="X84" s="291"/>
      <c r="Y84" s="291"/>
      <c r="Z84" s="293"/>
    </row>
    <row r="85" spans="1:65" ht="27" customHeight="1" x14ac:dyDescent="0.3">
      <c r="A85" s="291"/>
      <c r="B85" s="291"/>
      <c r="C85" s="287"/>
      <c r="D85" s="288"/>
      <c r="E85" s="288"/>
      <c r="F85" s="290"/>
      <c r="G85" s="291"/>
      <c r="H85" s="290"/>
      <c r="I85" s="290"/>
      <c r="J85" s="291"/>
      <c r="K85" s="290"/>
      <c r="L85" s="291"/>
      <c r="M85" s="291"/>
      <c r="N85" s="329"/>
      <c r="O85" s="329"/>
      <c r="P85" s="329"/>
      <c r="Q85" s="291"/>
      <c r="R85" s="291"/>
      <c r="S85" s="291"/>
      <c r="T85" s="291"/>
      <c r="U85" s="291"/>
      <c r="V85" s="291"/>
      <c r="W85" s="291"/>
      <c r="X85" s="291"/>
      <c r="Y85" s="291"/>
      <c r="Z85" s="293"/>
    </row>
    <row r="86" spans="1:65" ht="14.25" customHeight="1" x14ac:dyDescent="0.3">
      <c r="A86" s="14" t="s">
        <v>55</v>
      </c>
      <c r="B86" s="40" t="s">
        <v>890</v>
      </c>
      <c r="C86" s="347" t="s">
        <v>93</v>
      </c>
      <c r="D86" s="268" t="s">
        <v>9</v>
      </c>
      <c r="E86" s="269" t="s">
        <v>9</v>
      </c>
      <c r="F86" s="270" t="s">
        <v>795</v>
      </c>
      <c r="G86" s="271">
        <v>15</v>
      </c>
      <c r="H86" s="272"/>
      <c r="I86" s="272"/>
      <c r="J86" s="272"/>
      <c r="K86" s="272"/>
      <c r="L86" s="272"/>
      <c r="M86" s="272">
        <f>SUM(H86:L86)</f>
        <v>0</v>
      </c>
      <c r="N86" s="47"/>
      <c r="O86" s="47"/>
      <c r="P86" s="47"/>
      <c r="Q86" s="48"/>
      <c r="R86" s="48"/>
      <c r="S86" s="47"/>
      <c r="T86" s="47"/>
      <c r="U86" s="47"/>
      <c r="V86" s="47"/>
      <c r="W86" s="47"/>
      <c r="X86" s="47"/>
      <c r="Y86" s="49"/>
      <c r="Z86" s="25"/>
    </row>
    <row r="87" spans="1:65" s="25" customFormat="1" ht="14.25" customHeight="1" x14ac:dyDescent="0.3">
      <c r="A87" s="14" t="s">
        <v>55</v>
      </c>
      <c r="B87" s="15" t="s">
        <v>899</v>
      </c>
      <c r="C87" s="16" t="s">
        <v>95</v>
      </c>
      <c r="D87" s="17" t="s">
        <v>10</v>
      </c>
      <c r="E87" s="18" t="s">
        <v>9</v>
      </c>
      <c r="F87" s="75" t="s">
        <v>865</v>
      </c>
      <c r="G87" s="366">
        <v>9</v>
      </c>
      <c r="H87" s="367"/>
      <c r="I87" s="368"/>
      <c r="J87" s="367"/>
      <c r="K87" s="368"/>
      <c r="L87" s="368"/>
      <c r="M87" s="368"/>
      <c r="N87" s="22"/>
      <c r="O87" s="22"/>
      <c r="P87" s="22"/>
      <c r="Q87" s="23"/>
      <c r="R87" s="23"/>
      <c r="S87" s="28"/>
      <c r="T87" s="28"/>
      <c r="U87" s="28"/>
      <c r="V87" s="22"/>
      <c r="W87" s="22"/>
      <c r="X87" s="22"/>
      <c r="Y87" s="24"/>
      <c r="AA87" s="354"/>
      <c r="AB87" s="354"/>
      <c r="AC87" s="354"/>
      <c r="AD87" s="354"/>
      <c r="AE87" s="354"/>
      <c r="AF87" s="354"/>
      <c r="AG87" s="354"/>
      <c r="AH87" s="354"/>
      <c r="AI87" s="354"/>
      <c r="AJ87" s="354"/>
      <c r="AK87" s="354"/>
      <c r="AL87" s="354"/>
      <c r="AM87" s="354"/>
      <c r="AN87" s="354"/>
      <c r="AO87" s="354"/>
      <c r="AP87" s="354"/>
      <c r="AQ87" s="354"/>
      <c r="AR87" s="354"/>
      <c r="AS87" s="354"/>
      <c r="AT87" s="354"/>
      <c r="AU87" s="354"/>
      <c r="AV87" s="354"/>
      <c r="AW87" s="354"/>
      <c r="AX87" s="354"/>
      <c r="AY87" s="354"/>
      <c r="AZ87" s="354"/>
      <c r="BA87" s="354"/>
      <c r="BB87" s="354"/>
      <c r="BC87" s="354"/>
      <c r="BD87" s="354"/>
      <c r="BE87" s="354"/>
      <c r="BF87" s="354"/>
      <c r="BG87" s="354"/>
      <c r="BH87" s="354"/>
      <c r="BI87" s="354"/>
      <c r="BJ87" s="354"/>
      <c r="BK87" s="354"/>
      <c r="BL87" s="354"/>
      <c r="BM87" s="354"/>
    </row>
    <row r="88" spans="1:65" s="25" customFormat="1" ht="14.25" customHeight="1" x14ac:dyDescent="0.3">
      <c r="A88" s="14" t="s">
        <v>55</v>
      </c>
      <c r="B88" s="15" t="s">
        <v>907</v>
      </c>
      <c r="C88" s="345" t="s">
        <v>97</v>
      </c>
      <c r="D88" s="17" t="s">
        <v>10</v>
      </c>
      <c r="E88" s="18" t="s">
        <v>9</v>
      </c>
      <c r="F88" s="262" t="s">
        <v>865</v>
      </c>
      <c r="G88" s="366"/>
      <c r="H88" s="367">
        <v>36</v>
      </c>
      <c r="I88" s="367">
        <v>48</v>
      </c>
      <c r="J88" s="367"/>
      <c r="K88" s="368"/>
      <c r="L88" s="368"/>
      <c r="M88" s="367">
        <f>SUM(H88:L88)</f>
        <v>84</v>
      </c>
      <c r="N88" s="22"/>
      <c r="O88" s="22"/>
      <c r="P88" s="22"/>
      <c r="Q88" s="23"/>
      <c r="R88" s="23"/>
      <c r="S88" s="28"/>
      <c r="T88" s="28"/>
      <c r="U88" s="28"/>
      <c r="V88" s="22"/>
      <c r="W88" s="22"/>
      <c r="X88" s="22"/>
      <c r="Y88" s="24"/>
      <c r="AA88" s="354"/>
      <c r="AB88" s="354"/>
      <c r="AC88" s="354"/>
      <c r="AD88" s="354"/>
      <c r="AE88" s="354"/>
      <c r="AF88" s="354"/>
      <c r="AG88" s="354"/>
      <c r="AH88" s="354"/>
      <c r="AI88" s="354"/>
      <c r="AJ88" s="354"/>
      <c r="AK88" s="354"/>
      <c r="AL88" s="354"/>
      <c r="AM88" s="354"/>
      <c r="AN88" s="354"/>
      <c r="AO88" s="354"/>
      <c r="AP88" s="354"/>
      <c r="AQ88" s="354"/>
      <c r="AR88" s="354"/>
      <c r="AS88" s="354"/>
      <c r="AT88" s="354"/>
      <c r="AU88" s="354"/>
      <c r="AV88" s="354"/>
      <c r="AW88" s="354"/>
      <c r="AX88" s="354"/>
      <c r="AY88" s="354"/>
      <c r="AZ88" s="354"/>
      <c r="BA88" s="354"/>
      <c r="BB88" s="354"/>
      <c r="BC88" s="354"/>
      <c r="BD88" s="354"/>
      <c r="BE88" s="354"/>
      <c r="BF88" s="354"/>
      <c r="BG88" s="354"/>
      <c r="BH88" s="354"/>
      <c r="BI88" s="354"/>
      <c r="BJ88" s="354"/>
      <c r="BK88" s="354"/>
      <c r="BL88" s="354"/>
      <c r="BM88" s="354"/>
    </row>
    <row r="89" spans="1:65" s="25" customFormat="1" ht="14.25" customHeight="1" x14ac:dyDescent="0.3">
      <c r="A89" s="14" t="s">
        <v>55</v>
      </c>
      <c r="B89" s="15" t="s">
        <v>900</v>
      </c>
      <c r="C89" s="16" t="s">
        <v>95</v>
      </c>
      <c r="D89" s="17" t="s">
        <v>10</v>
      </c>
      <c r="E89" s="18" t="s">
        <v>9</v>
      </c>
      <c r="F89" s="348" t="s">
        <v>866</v>
      </c>
      <c r="G89" s="363">
        <v>3</v>
      </c>
      <c r="H89" s="369"/>
      <c r="I89" s="369"/>
      <c r="J89" s="369"/>
      <c r="K89" s="369"/>
      <c r="L89" s="369"/>
      <c r="M89" s="369"/>
      <c r="N89" s="22"/>
      <c r="O89" s="22"/>
      <c r="P89" s="22"/>
      <c r="Q89" s="23"/>
      <c r="R89" s="23"/>
      <c r="S89" s="28"/>
      <c r="T89" s="28"/>
      <c r="U89" s="28"/>
      <c r="V89" s="22"/>
      <c r="W89" s="22"/>
      <c r="X89" s="22"/>
      <c r="Y89" s="24"/>
      <c r="AA89" s="354"/>
      <c r="AB89" s="354"/>
      <c r="AC89" s="354"/>
      <c r="AD89" s="354"/>
      <c r="AE89" s="354"/>
      <c r="AF89" s="354"/>
      <c r="AG89" s="354"/>
      <c r="AH89" s="354"/>
      <c r="AI89" s="354"/>
      <c r="AJ89" s="354"/>
      <c r="AK89" s="354"/>
      <c r="AL89" s="354"/>
      <c r="AM89" s="354"/>
      <c r="AN89" s="354"/>
      <c r="AO89" s="354"/>
      <c r="AP89" s="354"/>
      <c r="AQ89" s="354"/>
      <c r="AR89" s="354"/>
      <c r="AS89" s="354"/>
      <c r="AT89" s="354"/>
      <c r="AU89" s="354"/>
      <c r="AV89" s="354"/>
      <c r="AW89" s="354"/>
      <c r="AX89" s="354"/>
      <c r="AY89" s="354"/>
      <c r="AZ89" s="354"/>
      <c r="BA89" s="354"/>
      <c r="BB89" s="354"/>
      <c r="BC89" s="354"/>
      <c r="BD89" s="354"/>
      <c r="BE89" s="354"/>
      <c r="BF89" s="354"/>
      <c r="BG89" s="354"/>
      <c r="BH89" s="354"/>
      <c r="BI89" s="354"/>
      <c r="BJ89" s="354"/>
      <c r="BK89" s="354"/>
      <c r="BL89" s="354"/>
      <c r="BM89" s="354"/>
    </row>
    <row r="90" spans="1:65" s="25" customFormat="1" ht="14.25" customHeight="1" x14ac:dyDescent="0.3">
      <c r="A90" s="14" t="s">
        <v>55</v>
      </c>
      <c r="B90" s="15" t="s">
        <v>908</v>
      </c>
      <c r="C90" s="345" t="s">
        <v>97</v>
      </c>
      <c r="D90" s="17" t="s">
        <v>10</v>
      </c>
      <c r="E90" s="18" t="s">
        <v>9</v>
      </c>
      <c r="F90" s="350" t="s">
        <v>866</v>
      </c>
      <c r="G90" s="363"/>
      <c r="H90" s="369"/>
      <c r="I90" s="369"/>
      <c r="J90" s="369">
        <v>36</v>
      </c>
      <c r="K90" s="369"/>
      <c r="L90" s="369"/>
      <c r="M90" s="369">
        <f>SUM(H90:L90)</f>
        <v>36</v>
      </c>
      <c r="N90" s="22"/>
      <c r="O90" s="22"/>
      <c r="P90" s="22"/>
      <c r="Q90" s="23"/>
      <c r="R90" s="23"/>
      <c r="S90" s="28"/>
      <c r="T90" s="28"/>
      <c r="U90" s="28"/>
      <c r="V90" s="22"/>
      <c r="W90" s="22"/>
      <c r="X90" s="22"/>
      <c r="Y90" s="24"/>
      <c r="AA90" s="354"/>
      <c r="AB90" s="354"/>
      <c r="AC90" s="354"/>
      <c r="AD90" s="354"/>
      <c r="AE90" s="354"/>
      <c r="AF90" s="354"/>
      <c r="AG90" s="354"/>
      <c r="AH90" s="354"/>
      <c r="AI90" s="354"/>
      <c r="AJ90" s="354"/>
      <c r="AK90" s="354"/>
      <c r="AL90" s="354"/>
      <c r="AM90" s="354"/>
      <c r="AN90" s="354"/>
      <c r="AO90" s="354"/>
      <c r="AP90" s="354"/>
      <c r="AQ90" s="354"/>
      <c r="AR90" s="354"/>
      <c r="AS90" s="354"/>
      <c r="AT90" s="354"/>
      <c r="AU90" s="354"/>
      <c r="AV90" s="354"/>
      <c r="AW90" s="354"/>
      <c r="AX90" s="354"/>
      <c r="AY90" s="354"/>
      <c r="AZ90" s="354"/>
      <c r="BA90" s="354"/>
      <c r="BB90" s="354"/>
      <c r="BC90" s="354"/>
      <c r="BD90" s="354"/>
      <c r="BE90" s="354"/>
      <c r="BF90" s="354"/>
      <c r="BG90" s="354"/>
      <c r="BH90" s="354"/>
      <c r="BI90" s="354"/>
      <c r="BJ90" s="354"/>
      <c r="BK90" s="354"/>
      <c r="BL90" s="354"/>
      <c r="BM90" s="354"/>
    </row>
    <row r="91" spans="1:65" s="25" customFormat="1" ht="14.25" customHeight="1" x14ac:dyDescent="0.3">
      <c r="A91" s="14" t="s">
        <v>55</v>
      </c>
      <c r="B91" s="15" t="s">
        <v>904</v>
      </c>
      <c r="C91" s="16" t="s">
        <v>95</v>
      </c>
      <c r="D91" s="17" t="s">
        <v>9</v>
      </c>
      <c r="E91" s="18" t="s">
        <v>9</v>
      </c>
      <c r="F91" s="232" t="s">
        <v>867</v>
      </c>
      <c r="G91" s="366">
        <v>3</v>
      </c>
      <c r="H91" s="367"/>
      <c r="I91" s="368"/>
      <c r="J91" s="367"/>
      <c r="K91" s="368"/>
      <c r="L91" s="368"/>
      <c r="M91" s="368"/>
      <c r="N91" s="22"/>
      <c r="O91" s="22"/>
      <c r="P91" s="22"/>
      <c r="Q91" s="23"/>
      <c r="R91" s="23"/>
      <c r="S91" s="28"/>
      <c r="T91" s="28"/>
      <c r="U91" s="28"/>
      <c r="V91" s="22"/>
      <c r="W91" s="22"/>
      <c r="X91" s="22"/>
      <c r="Y91" s="24"/>
      <c r="AA91" s="354"/>
      <c r="AB91" s="354"/>
      <c r="AC91" s="354"/>
      <c r="AD91" s="354"/>
      <c r="AE91" s="354"/>
      <c r="AF91" s="354"/>
      <c r="AG91" s="354"/>
      <c r="AH91" s="354"/>
      <c r="AI91" s="354"/>
      <c r="AJ91" s="354"/>
      <c r="AK91" s="354"/>
      <c r="AL91" s="354"/>
      <c r="AM91" s="354"/>
      <c r="AN91" s="354"/>
      <c r="AO91" s="354"/>
      <c r="AP91" s="354"/>
      <c r="AQ91" s="354"/>
      <c r="AR91" s="354"/>
      <c r="AS91" s="354"/>
      <c r="AT91" s="354"/>
      <c r="AU91" s="354"/>
      <c r="AV91" s="354"/>
      <c r="AW91" s="354"/>
      <c r="AX91" s="354"/>
      <c r="AY91" s="354"/>
      <c r="AZ91" s="354"/>
      <c r="BA91" s="354"/>
      <c r="BB91" s="354"/>
      <c r="BC91" s="354"/>
      <c r="BD91" s="354"/>
      <c r="BE91" s="354"/>
      <c r="BF91" s="354"/>
      <c r="BG91" s="354"/>
      <c r="BH91" s="354"/>
      <c r="BI91" s="354"/>
      <c r="BJ91" s="354"/>
      <c r="BK91" s="354"/>
      <c r="BL91" s="354"/>
      <c r="BM91" s="354"/>
    </row>
    <row r="92" spans="1:65" s="14" customFormat="1" ht="14.25" customHeight="1" x14ac:dyDescent="0.3">
      <c r="A92" s="14" t="s">
        <v>55</v>
      </c>
      <c r="B92" s="40" t="s">
        <v>841</v>
      </c>
      <c r="C92" s="16" t="s">
        <v>97</v>
      </c>
      <c r="D92" s="17" t="s">
        <v>9</v>
      </c>
      <c r="E92" s="18" t="s">
        <v>9</v>
      </c>
      <c r="F92" s="233" t="s">
        <v>867</v>
      </c>
      <c r="G92" s="366"/>
      <c r="H92" s="367"/>
      <c r="I92" s="368">
        <v>24</v>
      </c>
      <c r="J92" s="367"/>
      <c r="K92" s="368"/>
      <c r="L92" s="368"/>
      <c r="M92" s="368">
        <f>SUM(H92:L92)</f>
        <v>24</v>
      </c>
      <c r="N92" s="22"/>
      <c r="O92" s="22"/>
      <c r="P92" s="22"/>
      <c r="Q92" s="23"/>
      <c r="R92" s="23"/>
      <c r="S92" s="28"/>
      <c r="T92" s="28"/>
      <c r="U92" s="28"/>
      <c r="V92" s="28" t="s">
        <v>10</v>
      </c>
      <c r="W92" s="28" t="s">
        <v>9</v>
      </c>
      <c r="X92" s="28" t="s">
        <v>9</v>
      </c>
      <c r="Y92" s="18" t="s">
        <v>549</v>
      </c>
      <c r="Z92" s="25"/>
      <c r="AA92" s="355"/>
      <c r="AB92" s="355"/>
      <c r="AC92" s="355"/>
      <c r="AD92" s="355"/>
      <c r="AE92" s="355"/>
      <c r="AF92" s="355"/>
      <c r="AG92" s="355"/>
      <c r="AH92" s="355"/>
      <c r="AI92" s="355"/>
      <c r="AJ92" s="355"/>
      <c r="AK92" s="355"/>
      <c r="AL92" s="355"/>
      <c r="AM92" s="355"/>
      <c r="AN92" s="355"/>
      <c r="AO92" s="355"/>
      <c r="AP92" s="355"/>
      <c r="AQ92" s="355"/>
      <c r="AR92" s="355"/>
      <c r="AS92" s="355"/>
      <c r="AT92" s="355"/>
      <c r="AU92" s="355"/>
      <c r="AV92" s="355"/>
      <c r="AW92" s="355"/>
      <c r="AX92" s="355"/>
      <c r="AY92" s="355"/>
      <c r="AZ92" s="355"/>
      <c r="BA92" s="355"/>
      <c r="BB92" s="355"/>
      <c r="BC92" s="355"/>
      <c r="BD92" s="355"/>
      <c r="BE92" s="355"/>
      <c r="BF92" s="355"/>
      <c r="BG92" s="355"/>
      <c r="BH92" s="355"/>
      <c r="BI92" s="355"/>
      <c r="BJ92" s="355"/>
      <c r="BK92" s="355"/>
      <c r="BL92" s="355"/>
      <c r="BM92" s="355"/>
    </row>
    <row r="93" spans="1:65" s="14" customFormat="1" ht="14.25" customHeight="1" x14ac:dyDescent="0.3">
      <c r="A93" s="14" t="s">
        <v>55</v>
      </c>
      <c r="B93" s="15" t="s">
        <v>906</v>
      </c>
      <c r="C93" s="16" t="s">
        <v>95</v>
      </c>
      <c r="D93" s="17" t="s">
        <v>10</v>
      </c>
      <c r="E93" s="18" t="s">
        <v>9</v>
      </c>
      <c r="F93" s="75" t="s">
        <v>163</v>
      </c>
      <c r="G93" s="366">
        <v>3</v>
      </c>
      <c r="H93" s="367"/>
      <c r="I93" s="367"/>
      <c r="J93" s="367"/>
      <c r="K93" s="367"/>
      <c r="L93" s="367"/>
      <c r="M93" s="367"/>
      <c r="N93" s="22"/>
      <c r="O93" s="22"/>
      <c r="P93" s="22"/>
      <c r="Q93" s="23"/>
      <c r="R93" s="23"/>
      <c r="S93" s="22"/>
      <c r="T93" s="22"/>
      <c r="U93" s="22"/>
      <c r="V93" s="22"/>
      <c r="W93" s="22"/>
      <c r="X93" s="22"/>
      <c r="Y93" s="24"/>
      <c r="Z93" s="25"/>
      <c r="AA93" s="355"/>
      <c r="AB93" s="355"/>
      <c r="AC93" s="355"/>
      <c r="AD93" s="355"/>
      <c r="AE93" s="355"/>
      <c r="AF93" s="355"/>
      <c r="AG93" s="355"/>
      <c r="AH93" s="355"/>
      <c r="AI93" s="355"/>
      <c r="AJ93" s="355"/>
      <c r="AK93" s="355"/>
      <c r="AL93" s="355"/>
      <c r="AM93" s="355"/>
      <c r="AN93" s="355"/>
      <c r="AO93" s="355"/>
      <c r="AP93" s="355"/>
      <c r="AQ93" s="355"/>
      <c r="AR93" s="355"/>
      <c r="AS93" s="355"/>
      <c r="AT93" s="355"/>
      <c r="AU93" s="355"/>
      <c r="AV93" s="355"/>
      <c r="AW93" s="355"/>
      <c r="AX93" s="355"/>
      <c r="AY93" s="355"/>
      <c r="AZ93" s="355"/>
      <c r="BA93" s="355"/>
      <c r="BB93" s="355"/>
      <c r="BC93" s="355"/>
      <c r="BD93" s="355"/>
      <c r="BE93" s="355"/>
      <c r="BF93" s="355"/>
      <c r="BG93" s="355"/>
      <c r="BH93" s="355"/>
      <c r="BI93" s="355"/>
      <c r="BJ93" s="355"/>
      <c r="BK93" s="355"/>
      <c r="BL93" s="355"/>
      <c r="BM93" s="355"/>
    </row>
    <row r="94" spans="1:65" s="14" customFormat="1" ht="14.25" customHeight="1" x14ac:dyDescent="0.3">
      <c r="A94" s="14" t="s">
        <v>55</v>
      </c>
      <c r="B94" s="15" t="s">
        <v>905</v>
      </c>
      <c r="C94" s="16" t="s">
        <v>95</v>
      </c>
      <c r="D94" s="17" t="s">
        <v>10</v>
      </c>
      <c r="E94" s="18" t="s">
        <v>9</v>
      </c>
      <c r="F94" s="232" t="s">
        <v>802</v>
      </c>
      <c r="G94" s="15">
        <v>3</v>
      </c>
      <c r="H94" s="22"/>
      <c r="I94" s="28"/>
      <c r="J94" s="22"/>
      <c r="K94" s="28"/>
      <c r="L94" s="28"/>
      <c r="M94" s="28"/>
      <c r="N94" s="22"/>
      <c r="O94" s="22"/>
      <c r="P94" s="22"/>
      <c r="Q94" s="23"/>
      <c r="R94" s="23"/>
      <c r="S94" s="28"/>
      <c r="T94" s="28"/>
      <c r="U94" s="28"/>
      <c r="V94" s="28"/>
      <c r="W94" s="28"/>
      <c r="X94" s="28"/>
      <c r="Y94" s="18"/>
      <c r="Z94" s="25"/>
      <c r="AA94" s="355"/>
      <c r="AB94" s="355"/>
      <c r="AC94" s="355"/>
      <c r="AD94" s="355"/>
      <c r="AE94" s="355"/>
      <c r="AF94" s="355"/>
      <c r="AG94" s="355"/>
      <c r="AH94" s="355"/>
      <c r="AI94" s="355"/>
      <c r="AJ94" s="355"/>
      <c r="AK94" s="355"/>
      <c r="AL94" s="355"/>
      <c r="AM94" s="355"/>
      <c r="AN94" s="355"/>
      <c r="AO94" s="355"/>
      <c r="AP94" s="355"/>
      <c r="AQ94" s="355"/>
      <c r="AR94" s="355"/>
      <c r="AS94" s="355"/>
      <c r="AT94" s="355"/>
      <c r="AU94" s="355"/>
      <c r="AV94" s="355"/>
      <c r="AW94" s="355"/>
      <c r="AX94" s="355"/>
      <c r="AY94" s="355"/>
      <c r="AZ94" s="355"/>
      <c r="BA94" s="355"/>
      <c r="BB94" s="355"/>
      <c r="BC94" s="355"/>
      <c r="BD94" s="355"/>
      <c r="BE94" s="355"/>
      <c r="BF94" s="355"/>
      <c r="BG94" s="355"/>
      <c r="BH94" s="355"/>
      <c r="BI94" s="355"/>
      <c r="BJ94" s="355"/>
      <c r="BK94" s="355"/>
      <c r="BL94" s="355"/>
      <c r="BM94" s="355"/>
    </row>
    <row r="95" spans="1:65" s="14" customFormat="1" ht="14.25" customHeight="1" x14ac:dyDescent="0.3">
      <c r="A95" s="14" t="s">
        <v>55</v>
      </c>
      <c r="B95" s="40" t="s">
        <v>891</v>
      </c>
      <c r="C95" s="267" t="s">
        <v>93</v>
      </c>
      <c r="D95" s="275" t="s">
        <v>9</v>
      </c>
      <c r="E95" s="280" t="s">
        <v>9</v>
      </c>
      <c r="F95" s="281" t="s">
        <v>808</v>
      </c>
      <c r="G95" s="282">
        <v>15</v>
      </c>
      <c r="H95" s="279"/>
      <c r="I95" s="279"/>
      <c r="J95" s="279"/>
      <c r="K95" s="279"/>
      <c r="L95" s="279"/>
      <c r="M95" s="279">
        <f>SUM(H95:L95)</f>
        <v>0</v>
      </c>
      <c r="N95" s="47"/>
      <c r="O95" s="47"/>
      <c r="P95" s="47"/>
      <c r="Q95" s="48"/>
      <c r="R95" s="48"/>
      <c r="S95" s="47"/>
      <c r="T95" s="47"/>
      <c r="U95" s="47"/>
      <c r="V95" s="47"/>
      <c r="W95" s="47"/>
      <c r="X95" s="47"/>
      <c r="Y95" s="49"/>
      <c r="Z95" s="25"/>
      <c r="AA95" s="355"/>
      <c r="AB95" s="355"/>
      <c r="AC95" s="355"/>
      <c r="AD95" s="355"/>
      <c r="AE95" s="355"/>
      <c r="AF95" s="355"/>
      <c r="AG95" s="355"/>
      <c r="AH95" s="355"/>
      <c r="AI95" s="355"/>
      <c r="AJ95" s="355"/>
      <c r="AK95" s="355"/>
      <c r="AL95" s="355"/>
      <c r="AM95" s="355"/>
      <c r="AN95" s="355"/>
      <c r="AO95" s="355"/>
      <c r="AP95" s="355"/>
      <c r="AQ95" s="355"/>
      <c r="AR95" s="355"/>
      <c r="AS95" s="355"/>
      <c r="AT95" s="355"/>
      <c r="AU95" s="355"/>
      <c r="AV95" s="355"/>
      <c r="AW95" s="355"/>
      <c r="AX95" s="355"/>
      <c r="AY95" s="355"/>
      <c r="AZ95" s="355"/>
      <c r="BA95" s="355"/>
      <c r="BB95" s="355"/>
      <c r="BC95" s="355"/>
      <c r="BD95" s="355"/>
      <c r="BE95" s="355"/>
      <c r="BF95" s="355"/>
      <c r="BG95" s="355"/>
      <c r="BH95" s="355"/>
      <c r="BI95" s="355"/>
      <c r="BJ95" s="355"/>
      <c r="BK95" s="355"/>
      <c r="BL95" s="355"/>
      <c r="BM95" s="355"/>
    </row>
    <row r="96" spans="1:65" s="14" customFormat="1" ht="14.25" customHeight="1" x14ac:dyDescent="0.25">
      <c r="A96" s="14" t="s">
        <v>55</v>
      </c>
      <c r="B96" s="40" t="s">
        <v>901</v>
      </c>
      <c r="C96" s="50" t="s">
        <v>95</v>
      </c>
      <c r="D96" s="51" t="s">
        <v>10</v>
      </c>
      <c r="E96" s="52" t="s">
        <v>9</v>
      </c>
      <c r="F96" s="75" t="s">
        <v>131</v>
      </c>
      <c r="G96" s="22">
        <v>6</v>
      </c>
      <c r="H96" s="22"/>
      <c r="I96" s="57"/>
      <c r="J96" s="47"/>
      <c r="K96" s="57"/>
      <c r="L96" s="47"/>
      <c r="M96" s="47"/>
      <c r="N96" s="47"/>
      <c r="O96" s="47"/>
      <c r="P96" s="47"/>
      <c r="Q96" s="48"/>
      <c r="R96" s="48"/>
      <c r="S96" s="47"/>
      <c r="T96" s="47"/>
      <c r="U96" s="47"/>
      <c r="V96" s="28"/>
      <c r="W96" s="28"/>
      <c r="X96" s="28"/>
      <c r="Y96" s="49"/>
      <c r="Z96" s="156"/>
      <c r="AA96" s="355"/>
      <c r="AB96" s="355"/>
      <c r="AC96" s="355"/>
      <c r="AD96" s="355"/>
      <c r="AE96" s="355"/>
      <c r="AF96" s="355"/>
      <c r="AG96" s="355"/>
      <c r="AH96" s="355"/>
      <c r="AI96" s="355"/>
      <c r="AJ96" s="355"/>
      <c r="AK96" s="355"/>
      <c r="AL96" s="355"/>
      <c r="AM96" s="355"/>
      <c r="AN96" s="355"/>
      <c r="AO96" s="355"/>
      <c r="AP96" s="355"/>
      <c r="AQ96" s="355"/>
      <c r="AR96" s="355"/>
      <c r="AS96" s="355"/>
      <c r="AT96" s="355"/>
      <c r="AU96" s="355"/>
      <c r="AV96" s="355"/>
      <c r="AW96" s="355"/>
      <c r="AX96" s="355"/>
      <c r="AY96" s="355"/>
      <c r="AZ96" s="355"/>
      <c r="BA96" s="355"/>
      <c r="BB96" s="355"/>
      <c r="BC96" s="355"/>
      <c r="BD96" s="355"/>
      <c r="BE96" s="355"/>
      <c r="BF96" s="355"/>
      <c r="BG96" s="355"/>
      <c r="BH96" s="355"/>
      <c r="BI96" s="355"/>
      <c r="BJ96" s="355"/>
      <c r="BK96" s="355"/>
      <c r="BL96" s="355"/>
      <c r="BM96" s="355"/>
    </row>
    <row r="97" spans="1:65" ht="14.25" customHeight="1" x14ac:dyDescent="0.3">
      <c r="A97" s="14" t="s">
        <v>55</v>
      </c>
      <c r="B97" s="40" t="s">
        <v>250</v>
      </c>
      <c r="C97" s="50" t="s">
        <v>97</v>
      </c>
      <c r="D97" s="51" t="s">
        <v>10</v>
      </c>
      <c r="E97" s="52" t="s">
        <v>9</v>
      </c>
      <c r="F97" s="262" t="s">
        <v>131</v>
      </c>
      <c r="H97" s="22">
        <v>24</v>
      </c>
      <c r="I97" s="57"/>
      <c r="J97" s="47"/>
      <c r="K97" s="57">
        <v>24</v>
      </c>
      <c r="L97" s="47"/>
      <c r="M97" s="47">
        <f>SUM(H97:L97)</f>
        <v>48</v>
      </c>
      <c r="N97" s="47"/>
      <c r="O97" s="47" t="s">
        <v>98</v>
      </c>
      <c r="P97" s="47"/>
      <c r="Q97" s="48"/>
      <c r="R97" s="48"/>
      <c r="S97" s="47"/>
      <c r="T97" s="47"/>
      <c r="U97" s="47"/>
      <c r="V97" s="28" t="s">
        <v>10</v>
      </c>
      <c r="W97" s="28" t="s">
        <v>9</v>
      </c>
      <c r="X97" s="28" t="s">
        <v>9</v>
      </c>
      <c r="Y97" s="52" t="s">
        <v>99</v>
      </c>
      <c r="Z97" s="357" t="s">
        <v>132</v>
      </c>
    </row>
    <row r="98" spans="1:65" ht="14.25" customHeight="1" x14ac:dyDescent="0.3">
      <c r="A98" s="14" t="s">
        <v>55</v>
      </c>
      <c r="B98" s="40" t="s">
        <v>902</v>
      </c>
      <c r="C98" s="50" t="s">
        <v>95</v>
      </c>
      <c r="D98" s="51" t="s">
        <v>10</v>
      </c>
      <c r="E98" s="52" t="s">
        <v>9</v>
      </c>
      <c r="F98" s="75" t="s">
        <v>146</v>
      </c>
      <c r="G98" s="22">
        <v>6</v>
      </c>
      <c r="H98" s="22"/>
      <c r="I98" s="57"/>
      <c r="J98" s="47"/>
      <c r="K98" s="57"/>
      <c r="L98" s="47"/>
      <c r="M98" s="47"/>
      <c r="N98" s="47"/>
      <c r="O98" s="47"/>
      <c r="P98" s="47"/>
      <c r="Q98" s="48"/>
      <c r="R98" s="48"/>
      <c r="S98" s="47"/>
      <c r="T98" s="47"/>
      <c r="U98" s="47"/>
      <c r="V98" s="28"/>
      <c r="W98" s="28"/>
      <c r="X98" s="28"/>
      <c r="Y98" s="49"/>
      <c r="Z98" s="357"/>
    </row>
    <row r="99" spans="1:65" ht="14.25" customHeight="1" x14ac:dyDescent="0.3">
      <c r="A99" s="14" t="s">
        <v>55</v>
      </c>
      <c r="B99" s="40" t="s">
        <v>288</v>
      </c>
      <c r="C99" s="50" t="s">
        <v>97</v>
      </c>
      <c r="D99" s="51" t="s">
        <v>10</v>
      </c>
      <c r="E99" s="52" t="s">
        <v>9</v>
      </c>
      <c r="F99" s="262" t="s">
        <v>146</v>
      </c>
      <c r="G99" s="14"/>
      <c r="H99" s="22">
        <v>24</v>
      </c>
      <c r="I99" s="22">
        <v>24</v>
      </c>
      <c r="J99" s="47"/>
      <c r="K99" s="47"/>
      <c r="L99" s="47"/>
      <c r="M99" s="47">
        <f>SUM(H99:L99)</f>
        <v>48</v>
      </c>
      <c r="N99" s="47"/>
      <c r="O99" s="47" t="s">
        <v>98</v>
      </c>
      <c r="P99" s="47"/>
      <c r="Q99" s="48"/>
      <c r="R99" s="48"/>
      <c r="S99" s="47"/>
      <c r="T99" s="47"/>
      <c r="U99" s="47"/>
      <c r="V99" s="28" t="s">
        <v>10</v>
      </c>
      <c r="W99" s="28" t="s">
        <v>9</v>
      </c>
      <c r="X99" s="28" t="s">
        <v>9</v>
      </c>
      <c r="Y99" s="52" t="s">
        <v>99</v>
      </c>
      <c r="Z99" s="357" t="s">
        <v>147</v>
      </c>
    </row>
    <row r="100" spans="1:65" ht="14.25" customHeight="1" x14ac:dyDescent="0.3">
      <c r="A100" s="14" t="s">
        <v>55</v>
      </c>
      <c r="B100" s="15" t="s">
        <v>903</v>
      </c>
      <c r="C100" s="16" t="s">
        <v>95</v>
      </c>
      <c r="D100" s="17" t="s">
        <v>9</v>
      </c>
      <c r="E100" s="18" t="s">
        <v>9</v>
      </c>
      <c r="F100" s="232" t="s">
        <v>868</v>
      </c>
      <c r="G100" s="15">
        <v>3</v>
      </c>
      <c r="H100" s="22"/>
      <c r="I100" s="28"/>
      <c r="J100" s="22"/>
      <c r="K100" s="28"/>
      <c r="L100" s="28"/>
      <c r="M100" s="28"/>
      <c r="N100" s="22"/>
      <c r="O100" s="22"/>
      <c r="P100" s="22"/>
      <c r="Q100" s="23"/>
      <c r="R100" s="23"/>
      <c r="S100" s="28"/>
      <c r="T100" s="28"/>
      <c r="U100" s="28"/>
      <c r="V100" s="28"/>
      <c r="W100" s="28"/>
      <c r="X100" s="28"/>
      <c r="Y100" s="18"/>
      <c r="Z100" s="25"/>
    </row>
    <row r="101" spans="1:65" ht="14.25" customHeight="1" x14ac:dyDescent="0.3">
      <c r="A101" s="14" t="s">
        <v>55</v>
      </c>
      <c r="B101" s="15" t="s">
        <v>281</v>
      </c>
      <c r="C101" s="16" t="s">
        <v>97</v>
      </c>
      <c r="D101" s="17" t="s">
        <v>9</v>
      </c>
      <c r="E101" s="18" t="s">
        <v>9</v>
      </c>
      <c r="F101" s="233" t="s">
        <v>868</v>
      </c>
      <c r="G101" s="14"/>
      <c r="H101" s="22"/>
      <c r="I101" s="28"/>
      <c r="J101" s="22">
        <v>24</v>
      </c>
      <c r="K101" s="28"/>
      <c r="L101" s="28"/>
      <c r="M101" s="28">
        <f>SUM(H101:L101)</f>
        <v>24</v>
      </c>
      <c r="N101" s="22"/>
      <c r="O101" s="22"/>
      <c r="P101" s="22"/>
      <c r="Q101" s="23"/>
      <c r="R101" s="23"/>
      <c r="S101" s="28"/>
      <c r="T101" s="28"/>
      <c r="U101" s="28"/>
      <c r="V101" s="28" t="s">
        <v>10</v>
      </c>
      <c r="W101" s="28" t="s">
        <v>9</v>
      </c>
      <c r="X101" s="28" t="s">
        <v>9</v>
      </c>
      <c r="Y101" s="18" t="s">
        <v>549</v>
      </c>
      <c r="Z101" s="25"/>
    </row>
    <row r="102" spans="1:65" s="25" customFormat="1" x14ac:dyDescent="0.3">
      <c r="A102" s="1"/>
      <c r="B102" s="320" t="s">
        <v>165</v>
      </c>
      <c r="C102" s="320"/>
      <c r="D102" s="320"/>
      <c r="E102" s="320"/>
      <c r="F102" s="320"/>
      <c r="G102" s="112">
        <v>30</v>
      </c>
      <c r="H102" s="248">
        <f>SUM(H86:H99)</f>
        <v>84</v>
      </c>
      <c r="I102" s="248">
        <f>SUM(I86:I99)</f>
        <v>96</v>
      </c>
      <c r="J102" s="248">
        <f>SUM(J86:J99)</f>
        <v>36</v>
      </c>
      <c r="K102" s="248">
        <f>SUM(K86:K99)</f>
        <v>24</v>
      </c>
      <c r="L102" s="248">
        <f>SUM(L86:L99)</f>
        <v>0</v>
      </c>
      <c r="M102" s="370">
        <f>SUM(M88:M90,M97:M101)</f>
        <v>240</v>
      </c>
      <c r="AA102" s="354"/>
      <c r="AB102" s="354"/>
      <c r="AC102" s="354"/>
      <c r="AD102" s="354"/>
      <c r="AE102" s="354"/>
      <c r="AF102" s="354"/>
      <c r="AG102" s="354"/>
      <c r="AH102" s="354"/>
      <c r="AI102" s="354"/>
      <c r="AJ102" s="354"/>
      <c r="AK102" s="354"/>
      <c r="AL102" s="354"/>
      <c r="AM102" s="354"/>
      <c r="AN102" s="354"/>
      <c r="AO102" s="354"/>
      <c r="AP102" s="354"/>
      <c r="AQ102" s="354"/>
      <c r="AR102" s="354"/>
      <c r="AS102" s="354"/>
      <c r="AT102" s="354"/>
      <c r="AU102" s="354"/>
      <c r="AV102" s="354"/>
      <c r="AW102" s="354"/>
      <c r="AX102" s="354"/>
      <c r="AY102" s="354"/>
      <c r="AZ102" s="354"/>
      <c r="BA102" s="354"/>
      <c r="BB102" s="354"/>
      <c r="BC102" s="354"/>
      <c r="BD102" s="354"/>
      <c r="BE102" s="354"/>
      <c r="BF102" s="354"/>
      <c r="BG102" s="354"/>
      <c r="BH102" s="354"/>
      <c r="BI102" s="354"/>
      <c r="BJ102" s="354"/>
      <c r="BK102" s="354"/>
      <c r="BL102" s="354"/>
      <c r="BM102" s="354"/>
    </row>
    <row r="103" spans="1:65" s="25" customFormat="1" x14ac:dyDescent="0.3">
      <c r="A103" s="1"/>
      <c r="B103" s="68"/>
      <c r="C103" s="68"/>
      <c r="D103" s="68"/>
      <c r="E103" s="68"/>
      <c r="F103" s="68"/>
      <c r="G103" s="69"/>
      <c r="H103" s="3"/>
      <c r="I103" s="3"/>
      <c r="J103" s="3"/>
      <c r="K103" s="3"/>
      <c r="L103" s="3"/>
      <c r="M103" s="38" t="s">
        <v>864</v>
      </c>
      <c r="N103" s="1"/>
      <c r="O103" s="1"/>
      <c r="P103" s="1"/>
      <c r="Q103" s="1"/>
      <c r="R103" s="1"/>
      <c r="S103" s="1"/>
      <c r="T103" s="1"/>
      <c r="U103" s="1"/>
      <c r="V103" s="1"/>
      <c r="W103" s="1"/>
      <c r="X103" s="1"/>
      <c r="Y103" s="1"/>
      <c r="Z103" s="1"/>
      <c r="AA103" s="354"/>
      <c r="AB103" s="354"/>
      <c r="AC103" s="354"/>
      <c r="AD103" s="354"/>
      <c r="AE103" s="354"/>
      <c r="AF103" s="354"/>
      <c r="AG103" s="354"/>
      <c r="AH103" s="354"/>
      <c r="AI103" s="354"/>
      <c r="AJ103" s="354"/>
      <c r="AK103" s="354"/>
      <c r="AL103" s="354"/>
      <c r="AM103" s="354"/>
      <c r="AN103" s="354"/>
      <c r="AO103" s="354"/>
      <c r="AP103" s="354"/>
      <c r="AQ103" s="354"/>
      <c r="AR103" s="354"/>
      <c r="AS103" s="354"/>
      <c r="AT103" s="354"/>
      <c r="AU103" s="354"/>
      <c r="AV103" s="354"/>
      <c r="AW103" s="354"/>
      <c r="AX103" s="354"/>
      <c r="AY103" s="354"/>
      <c r="AZ103" s="354"/>
      <c r="BA103" s="354"/>
      <c r="BB103" s="354"/>
      <c r="BC103" s="354"/>
      <c r="BD103" s="354"/>
      <c r="BE103" s="354"/>
      <c r="BF103" s="354"/>
      <c r="BG103" s="354"/>
      <c r="BH103" s="354"/>
      <c r="BI103" s="354"/>
      <c r="BJ103" s="354"/>
      <c r="BK103" s="354"/>
      <c r="BL103" s="354"/>
      <c r="BM103" s="354"/>
    </row>
    <row r="105" spans="1:65" ht="17.399999999999999" x14ac:dyDescent="0.35">
      <c r="A105" s="39" t="s">
        <v>53</v>
      </c>
      <c r="B105" s="10" t="s">
        <v>54</v>
      </c>
      <c r="C105" s="11" t="s">
        <v>55</v>
      </c>
      <c r="D105" s="11" t="s">
        <v>56</v>
      </c>
      <c r="E105" s="11" t="s">
        <v>57</v>
      </c>
      <c r="F105" s="11"/>
    </row>
    <row r="107" spans="1:65" ht="19.8" x14ac:dyDescent="0.4">
      <c r="A107" s="82" t="s">
        <v>166</v>
      </c>
      <c r="B107" s="297" t="s">
        <v>167</v>
      </c>
      <c r="C107" s="297"/>
      <c r="D107" s="13"/>
      <c r="E107" s="13"/>
    </row>
    <row r="109" spans="1:65" ht="16.5" customHeight="1" x14ac:dyDescent="0.3">
      <c r="A109" s="291" t="s">
        <v>60</v>
      </c>
      <c r="B109" s="291" t="s">
        <v>61</v>
      </c>
      <c r="C109" s="298" t="s">
        <v>62</v>
      </c>
      <c r="D109" s="298"/>
      <c r="E109" s="298"/>
      <c r="F109" s="290" t="s">
        <v>63</v>
      </c>
      <c r="G109" s="291" t="s">
        <v>64</v>
      </c>
      <c r="H109" s="294" t="s">
        <v>66</v>
      </c>
      <c r="I109" s="294"/>
      <c r="J109" s="294"/>
      <c r="K109" s="294"/>
      <c r="L109" s="294"/>
      <c r="M109" s="294"/>
      <c r="N109" s="294" t="s">
        <v>67</v>
      </c>
      <c r="O109" s="294"/>
      <c r="P109" s="294"/>
      <c r="Q109" s="294"/>
      <c r="R109" s="294"/>
      <c r="S109" s="294"/>
      <c r="T109" s="294"/>
      <c r="U109" s="294"/>
      <c r="V109" s="296" t="s">
        <v>68</v>
      </c>
      <c r="W109" s="296"/>
      <c r="X109" s="296"/>
      <c r="Y109" s="291" t="s">
        <v>69</v>
      </c>
      <c r="Z109" s="293" t="s">
        <v>70</v>
      </c>
    </row>
    <row r="110" spans="1:65" ht="13.5" customHeight="1" x14ac:dyDescent="0.3">
      <c r="A110" s="291"/>
      <c r="B110" s="291"/>
      <c r="C110" s="298"/>
      <c r="D110" s="298"/>
      <c r="E110" s="298"/>
      <c r="F110" s="290"/>
      <c r="G110" s="291"/>
      <c r="H110" s="294"/>
      <c r="I110" s="294"/>
      <c r="J110" s="294"/>
      <c r="K110" s="294"/>
      <c r="L110" s="294"/>
      <c r="M110" s="294"/>
      <c r="N110" s="294" t="s">
        <v>71</v>
      </c>
      <c r="O110" s="294"/>
      <c r="P110" s="294"/>
      <c r="Q110" s="294"/>
      <c r="R110" s="294"/>
      <c r="S110" s="294"/>
      <c r="T110" s="295" t="s">
        <v>72</v>
      </c>
      <c r="U110" s="295"/>
      <c r="V110" s="291" t="s">
        <v>73</v>
      </c>
      <c r="W110" s="291" t="s">
        <v>74</v>
      </c>
      <c r="X110" s="291" t="s">
        <v>75</v>
      </c>
      <c r="Y110" s="291"/>
      <c r="Z110" s="293"/>
    </row>
    <row r="111" spans="1:65" ht="16.5" customHeight="1" x14ac:dyDescent="0.3">
      <c r="A111" s="291"/>
      <c r="B111" s="291"/>
      <c r="C111" s="298"/>
      <c r="D111" s="298"/>
      <c r="E111" s="298"/>
      <c r="F111" s="290"/>
      <c r="G111" s="291"/>
      <c r="H111" s="290" t="s">
        <v>76</v>
      </c>
      <c r="I111" s="290" t="s">
        <v>77</v>
      </c>
      <c r="J111" s="291" t="s">
        <v>78</v>
      </c>
      <c r="K111" s="290" t="s">
        <v>79</v>
      </c>
      <c r="L111" s="291" t="s">
        <v>80</v>
      </c>
      <c r="M111" s="291" t="s">
        <v>81</v>
      </c>
      <c r="N111" s="292" t="s">
        <v>82</v>
      </c>
      <c r="O111" s="292"/>
      <c r="P111" s="292"/>
      <c r="Q111" s="291" t="s">
        <v>83</v>
      </c>
      <c r="R111" s="291" t="s">
        <v>84</v>
      </c>
      <c r="S111" s="291" t="s">
        <v>85</v>
      </c>
      <c r="T111" s="291" t="s">
        <v>86</v>
      </c>
      <c r="U111" s="291" t="s">
        <v>84</v>
      </c>
      <c r="V111" s="291"/>
      <c r="W111" s="291"/>
      <c r="X111" s="291"/>
      <c r="Y111" s="291"/>
      <c r="Z111" s="293"/>
    </row>
    <row r="112" spans="1:65" ht="14.25" customHeight="1" x14ac:dyDescent="0.3">
      <c r="A112" s="291"/>
      <c r="B112" s="291"/>
      <c r="C112" s="287" t="s">
        <v>87</v>
      </c>
      <c r="D112" s="288" t="s">
        <v>88</v>
      </c>
      <c r="E112" s="288" t="s">
        <v>89</v>
      </c>
      <c r="F112" s="290"/>
      <c r="G112" s="291"/>
      <c r="H112" s="290"/>
      <c r="I112" s="290"/>
      <c r="J112" s="291"/>
      <c r="K112" s="290"/>
      <c r="L112" s="291"/>
      <c r="M112" s="291"/>
      <c r="N112" s="329" t="s">
        <v>90</v>
      </c>
      <c r="O112" s="290" t="s">
        <v>91</v>
      </c>
      <c r="P112" s="291" t="s">
        <v>92</v>
      </c>
      <c r="Q112" s="291"/>
      <c r="R112" s="291"/>
      <c r="S112" s="291"/>
      <c r="T112" s="291"/>
      <c r="U112" s="291"/>
      <c r="V112" s="291"/>
      <c r="W112" s="291"/>
      <c r="X112" s="291"/>
      <c r="Y112" s="291"/>
      <c r="Z112" s="293"/>
    </row>
    <row r="113" spans="1:65" ht="27" customHeight="1" x14ac:dyDescent="0.3">
      <c r="A113" s="291"/>
      <c r="B113" s="291"/>
      <c r="C113" s="287"/>
      <c r="D113" s="288"/>
      <c r="E113" s="288"/>
      <c r="F113" s="290"/>
      <c r="G113" s="291"/>
      <c r="H113" s="290"/>
      <c r="I113" s="290"/>
      <c r="J113" s="291"/>
      <c r="K113" s="290"/>
      <c r="L113" s="291"/>
      <c r="M113" s="291"/>
      <c r="N113" s="329"/>
      <c r="O113" s="329"/>
      <c r="P113" s="329"/>
      <c r="Q113" s="291"/>
      <c r="R113" s="291"/>
      <c r="S113" s="291"/>
      <c r="T113" s="291"/>
      <c r="U113" s="291"/>
      <c r="V113" s="291"/>
      <c r="W113" s="291"/>
      <c r="X113" s="291"/>
      <c r="Y113" s="291"/>
      <c r="Z113" s="293"/>
    </row>
    <row r="114" spans="1:65" ht="14.25" customHeight="1" x14ac:dyDescent="0.3">
      <c r="A114" s="14" t="s">
        <v>56</v>
      </c>
      <c r="B114" s="40" t="s">
        <v>909</v>
      </c>
      <c r="C114" s="347" t="s">
        <v>93</v>
      </c>
      <c r="D114" s="268" t="s">
        <v>9</v>
      </c>
      <c r="E114" s="269" t="s">
        <v>9</v>
      </c>
      <c r="F114" s="270" t="s">
        <v>869</v>
      </c>
      <c r="G114" s="358">
        <v>6</v>
      </c>
      <c r="H114" s="272"/>
      <c r="I114" s="272"/>
      <c r="J114" s="272"/>
      <c r="K114" s="272"/>
      <c r="L114" s="272"/>
      <c r="M114" s="272">
        <f>SUM(H114:L114)</f>
        <v>0</v>
      </c>
      <c r="N114" s="47"/>
      <c r="O114" s="47"/>
      <c r="P114" s="47"/>
      <c r="Q114" s="48"/>
      <c r="R114" s="48"/>
      <c r="S114" s="47"/>
      <c r="T114" s="47"/>
      <c r="U114" s="47"/>
      <c r="V114" s="47"/>
      <c r="W114" s="47"/>
      <c r="X114" s="47"/>
      <c r="Y114" s="49"/>
      <c r="Z114" s="25"/>
    </row>
    <row r="115" spans="1:65" ht="14.25" customHeight="1" x14ac:dyDescent="0.3">
      <c r="A115" s="14" t="s">
        <v>56</v>
      </c>
      <c r="B115" s="15" t="s">
        <v>924</v>
      </c>
      <c r="C115" s="16" t="s">
        <v>95</v>
      </c>
      <c r="D115" s="17" t="s">
        <v>10</v>
      </c>
      <c r="E115" s="18" t="s">
        <v>9</v>
      </c>
      <c r="F115" s="351" t="s">
        <v>870</v>
      </c>
      <c r="G115" s="15">
        <v>6</v>
      </c>
      <c r="H115" s="22"/>
      <c r="I115" s="28"/>
      <c r="J115" s="22"/>
      <c r="K115" s="28"/>
      <c r="L115" s="28"/>
      <c r="M115" s="28"/>
      <c r="N115" s="22"/>
      <c r="O115" s="22"/>
      <c r="P115" s="22"/>
      <c r="Q115" s="23"/>
      <c r="R115" s="23"/>
      <c r="S115" s="28"/>
      <c r="T115" s="28"/>
      <c r="U115" s="28"/>
      <c r="V115" s="22"/>
      <c r="W115" s="22"/>
      <c r="X115" s="22"/>
      <c r="Y115" s="24"/>
      <c r="Z115" s="25"/>
    </row>
    <row r="116" spans="1:65" ht="14.25" customHeight="1" x14ac:dyDescent="0.3">
      <c r="A116" s="14" t="s">
        <v>56</v>
      </c>
      <c r="B116" s="15" t="s">
        <v>942</v>
      </c>
      <c r="C116" s="16" t="s">
        <v>97</v>
      </c>
      <c r="D116" s="17" t="s">
        <v>10</v>
      </c>
      <c r="E116" s="18" t="s">
        <v>9</v>
      </c>
      <c r="F116" s="352" t="s">
        <v>870</v>
      </c>
      <c r="G116" s="15"/>
      <c r="H116" s="22">
        <v>40</v>
      </c>
      <c r="I116" s="28"/>
      <c r="J116" s="22"/>
      <c r="K116" s="28"/>
      <c r="L116" s="28"/>
      <c r="M116" s="28">
        <f>SUM(H116:L116)</f>
        <v>40</v>
      </c>
      <c r="N116" s="22"/>
      <c r="O116" s="22" t="s">
        <v>871</v>
      </c>
      <c r="P116" s="22"/>
      <c r="Q116" s="89" t="s">
        <v>790</v>
      </c>
      <c r="R116" s="89" t="s">
        <v>539</v>
      </c>
      <c r="S116" s="22">
        <v>10</v>
      </c>
      <c r="T116" s="89" t="s">
        <v>790</v>
      </c>
      <c r="U116" s="89" t="s">
        <v>539</v>
      </c>
      <c r="V116" s="28" t="s">
        <v>10</v>
      </c>
      <c r="W116" s="28"/>
      <c r="X116" s="28"/>
      <c r="Y116" s="18" t="s">
        <v>872</v>
      </c>
      <c r="Z116" s="25" t="s">
        <v>873</v>
      </c>
    </row>
    <row r="117" spans="1:65" s="14" customFormat="1" ht="14.25" customHeight="1" x14ac:dyDescent="0.3">
      <c r="A117" s="14" t="s">
        <v>56</v>
      </c>
      <c r="B117" s="15" t="s">
        <v>925</v>
      </c>
      <c r="C117" s="16" t="s">
        <v>95</v>
      </c>
      <c r="D117" s="17" t="s">
        <v>10</v>
      </c>
      <c r="E117" s="18" t="s">
        <v>9</v>
      </c>
      <c r="F117" s="351" t="s">
        <v>874</v>
      </c>
      <c r="G117" s="15">
        <v>3</v>
      </c>
      <c r="H117" s="22"/>
      <c r="I117" s="28"/>
      <c r="J117" s="22"/>
      <c r="K117" s="28"/>
      <c r="L117" s="28"/>
      <c r="M117" s="28"/>
      <c r="N117" s="22"/>
      <c r="O117" s="22"/>
      <c r="P117" s="22"/>
      <c r="Q117" s="89"/>
      <c r="R117" s="89"/>
      <c r="S117" s="22"/>
      <c r="T117" s="89"/>
      <c r="U117" s="89"/>
      <c r="V117" s="28"/>
      <c r="W117" s="28"/>
      <c r="X117" s="28"/>
      <c r="Y117" s="18"/>
      <c r="Z117" s="25"/>
      <c r="AA117" s="355"/>
      <c r="AB117" s="355"/>
      <c r="AC117" s="355"/>
      <c r="AD117" s="355"/>
      <c r="AE117" s="355"/>
      <c r="AF117" s="355"/>
      <c r="AG117" s="355"/>
      <c r="AH117" s="355"/>
      <c r="AI117" s="355"/>
      <c r="AJ117" s="355"/>
      <c r="AK117" s="355"/>
      <c r="AL117" s="355"/>
      <c r="AM117" s="355"/>
      <c r="AN117" s="355"/>
      <c r="AO117" s="355"/>
      <c r="AP117" s="355"/>
      <c r="AQ117" s="355"/>
      <c r="AR117" s="355"/>
      <c r="AS117" s="355"/>
      <c r="AT117" s="355"/>
      <c r="AU117" s="355"/>
      <c r="AV117" s="355"/>
      <c r="AW117" s="355"/>
      <c r="AX117" s="355"/>
      <c r="AY117" s="355"/>
      <c r="AZ117" s="355"/>
      <c r="BA117" s="355"/>
      <c r="BB117" s="355"/>
      <c r="BC117" s="355"/>
      <c r="BD117" s="355"/>
      <c r="BE117" s="355"/>
      <c r="BF117" s="355"/>
      <c r="BG117" s="355"/>
      <c r="BH117" s="355"/>
      <c r="BI117" s="355"/>
      <c r="BJ117" s="355"/>
      <c r="BK117" s="355"/>
      <c r="BL117" s="355"/>
      <c r="BM117" s="355"/>
    </row>
    <row r="118" spans="1:65" s="14" customFormat="1" ht="14.25" customHeight="1" x14ac:dyDescent="0.3">
      <c r="A118" s="14" t="s">
        <v>56</v>
      </c>
      <c r="B118" s="15" t="s">
        <v>934</v>
      </c>
      <c r="C118" s="16" t="s">
        <v>97</v>
      </c>
      <c r="D118" s="17" t="s">
        <v>10</v>
      </c>
      <c r="E118" s="18" t="s">
        <v>9</v>
      </c>
      <c r="F118" s="352" t="s">
        <v>874</v>
      </c>
      <c r="G118" s="15"/>
      <c r="H118" s="22">
        <v>15</v>
      </c>
      <c r="I118" s="28">
        <v>15</v>
      </c>
      <c r="J118" s="22"/>
      <c r="K118" s="28"/>
      <c r="L118" s="28"/>
      <c r="M118" s="28">
        <f>SUM(H118:L118)</f>
        <v>30</v>
      </c>
      <c r="N118" s="22"/>
      <c r="O118" s="22" t="s">
        <v>871</v>
      </c>
      <c r="P118" s="22"/>
      <c r="Q118" s="23"/>
      <c r="R118" s="23"/>
      <c r="S118" s="22">
        <v>10</v>
      </c>
      <c r="T118" s="23"/>
      <c r="U118" s="23"/>
      <c r="V118" s="28" t="s">
        <v>10</v>
      </c>
      <c r="W118" s="28"/>
      <c r="X118" s="28"/>
      <c r="Y118" s="18" t="s">
        <v>872</v>
      </c>
      <c r="Z118" s="25" t="s">
        <v>873</v>
      </c>
      <c r="AA118" s="355"/>
      <c r="AB118" s="355"/>
      <c r="AC118" s="355"/>
      <c r="AD118" s="355"/>
      <c r="AE118" s="355"/>
      <c r="AF118" s="355"/>
      <c r="AG118" s="355"/>
      <c r="AH118" s="355"/>
      <c r="AI118" s="355"/>
      <c r="AJ118" s="355"/>
      <c r="AK118" s="355"/>
      <c r="AL118" s="355"/>
      <c r="AM118" s="355"/>
      <c r="AN118" s="355"/>
      <c r="AO118" s="355"/>
      <c r="AP118" s="355"/>
      <c r="AQ118" s="355"/>
      <c r="AR118" s="355"/>
      <c r="AS118" s="355"/>
      <c r="AT118" s="355"/>
      <c r="AU118" s="355"/>
      <c r="AV118" s="355"/>
      <c r="AW118" s="355"/>
      <c r="AX118" s="355"/>
      <c r="AY118" s="355"/>
      <c r="AZ118" s="355"/>
      <c r="BA118" s="355"/>
      <c r="BB118" s="355"/>
      <c r="BC118" s="355"/>
      <c r="BD118" s="355"/>
      <c r="BE118" s="355"/>
      <c r="BF118" s="355"/>
      <c r="BG118" s="355"/>
      <c r="BH118" s="355"/>
      <c r="BI118" s="355"/>
      <c r="BJ118" s="355"/>
      <c r="BK118" s="355"/>
      <c r="BL118" s="355"/>
      <c r="BM118" s="355"/>
    </row>
    <row r="119" spans="1:65" s="14" customFormat="1" ht="14.25" customHeight="1" x14ac:dyDescent="0.3">
      <c r="A119" s="14" t="s">
        <v>56</v>
      </c>
      <c r="B119" s="15" t="s">
        <v>926</v>
      </c>
      <c r="C119" s="16" t="s">
        <v>95</v>
      </c>
      <c r="D119" s="17" t="s">
        <v>10</v>
      </c>
      <c r="E119" s="18" t="s">
        <v>9</v>
      </c>
      <c r="F119" s="351" t="s">
        <v>875</v>
      </c>
      <c r="G119" s="15">
        <v>3</v>
      </c>
      <c r="H119" s="22"/>
      <c r="I119" s="28"/>
      <c r="J119" s="22"/>
      <c r="K119" s="28"/>
      <c r="L119" s="28"/>
      <c r="M119" s="28"/>
      <c r="N119" s="22"/>
      <c r="O119" s="22"/>
      <c r="P119" s="22"/>
      <c r="Q119" s="23"/>
      <c r="R119" s="23"/>
      <c r="S119" s="22"/>
      <c r="T119" s="23"/>
      <c r="U119" s="23"/>
      <c r="V119" s="28"/>
      <c r="W119" s="28"/>
      <c r="X119" s="28"/>
      <c r="Y119" s="18"/>
      <c r="Z119" s="25"/>
      <c r="AA119" s="355"/>
      <c r="AB119" s="355"/>
      <c r="AC119" s="355"/>
      <c r="AD119" s="355"/>
      <c r="AE119" s="355"/>
      <c r="AF119" s="355"/>
      <c r="AG119" s="355"/>
      <c r="AH119" s="355"/>
      <c r="AI119" s="355"/>
      <c r="AJ119" s="355"/>
      <c r="AK119" s="355"/>
      <c r="AL119" s="355"/>
      <c r="AM119" s="355"/>
      <c r="AN119" s="355"/>
      <c r="AO119" s="355"/>
      <c r="AP119" s="355"/>
      <c r="AQ119" s="355"/>
      <c r="AR119" s="355"/>
      <c r="AS119" s="355"/>
      <c r="AT119" s="355"/>
      <c r="AU119" s="355"/>
      <c r="AV119" s="355"/>
      <c r="AW119" s="355"/>
      <c r="AX119" s="355"/>
      <c r="AY119" s="355"/>
      <c r="AZ119" s="355"/>
      <c r="BA119" s="355"/>
      <c r="BB119" s="355"/>
      <c r="BC119" s="355"/>
      <c r="BD119" s="355"/>
      <c r="BE119" s="355"/>
      <c r="BF119" s="355"/>
      <c r="BG119" s="355"/>
      <c r="BH119" s="355"/>
      <c r="BI119" s="355"/>
      <c r="BJ119" s="355"/>
      <c r="BK119" s="355"/>
      <c r="BL119" s="355"/>
      <c r="BM119" s="355"/>
    </row>
    <row r="120" spans="1:65" s="25" customFormat="1" ht="14.25" customHeight="1" x14ac:dyDescent="0.3">
      <c r="A120" s="14" t="s">
        <v>56</v>
      </c>
      <c r="B120" s="15" t="s">
        <v>935</v>
      </c>
      <c r="C120" s="16" t="s">
        <v>97</v>
      </c>
      <c r="D120" s="17" t="s">
        <v>10</v>
      </c>
      <c r="E120" s="18" t="s">
        <v>9</v>
      </c>
      <c r="F120" s="352" t="s">
        <v>875</v>
      </c>
      <c r="G120" s="15"/>
      <c r="H120" s="22">
        <v>15</v>
      </c>
      <c r="I120" s="28">
        <v>15</v>
      </c>
      <c r="J120" s="22"/>
      <c r="K120" s="28"/>
      <c r="L120" s="28"/>
      <c r="M120" s="28">
        <f>SUM(H120:L120)</f>
        <v>30</v>
      </c>
      <c r="N120" s="22"/>
      <c r="O120" s="22" t="s">
        <v>871</v>
      </c>
      <c r="P120" s="22"/>
      <c r="Q120" s="23"/>
      <c r="R120" s="23"/>
      <c r="S120" s="22">
        <v>10</v>
      </c>
      <c r="T120" s="23"/>
      <c r="U120" s="23"/>
      <c r="V120" s="28" t="s">
        <v>10</v>
      </c>
      <c r="W120" s="28"/>
      <c r="X120" s="28"/>
      <c r="Y120" s="18" t="s">
        <v>872</v>
      </c>
      <c r="Z120" s="25" t="s">
        <v>873</v>
      </c>
      <c r="AA120" s="354"/>
      <c r="AB120" s="354"/>
      <c r="AC120" s="354"/>
      <c r="AD120" s="354"/>
      <c r="AE120" s="354"/>
      <c r="AF120" s="354"/>
      <c r="AG120" s="354"/>
      <c r="AH120" s="354"/>
      <c r="AI120" s="354"/>
      <c r="AJ120" s="354"/>
      <c r="AK120" s="354"/>
      <c r="AL120" s="354"/>
      <c r="AM120" s="354"/>
      <c r="AN120" s="354"/>
      <c r="AO120" s="354"/>
      <c r="AP120" s="354"/>
      <c r="AQ120" s="354"/>
      <c r="AR120" s="354"/>
      <c r="AS120" s="354"/>
      <c r="AT120" s="354"/>
      <c r="AU120" s="354"/>
      <c r="AV120" s="354"/>
      <c r="AW120" s="354"/>
      <c r="AX120" s="354"/>
      <c r="AY120" s="354"/>
      <c r="AZ120" s="354"/>
      <c r="BA120" s="354"/>
      <c r="BB120" s="354"/>
      <c r="BC120" s="354"/>
      <c r="BD120" s="354"/>
      <c r="BE120" s="354"/>
      <c r="BF120" s="354"/>
      <c r="BG120" s="354"/>
      <c r="BH120" s="354"/>
      <c r="BI120" s="354"/>
      <c r="BJ120" s="354"/>
      <c r="BK120" s="354"/>
      <c r="BL120" s="354"/>
      <c r="BM120" s="354"/>
    </row>
    <row r="121" spans="1:65" s="25" customFormat="1" ht="14.25" customHeight="1" x14ac:dyDescent="0.3">
      <c r="A121" s="14" t="s">
        <v>56</v>
      </c>
      <c r="B121" s="15" t="s">
        <v>927</v>
      </c>
      <c r="C121" s="16" t="s">
        <v>95</v>
      </c>
      <c r="D121" s="17" t="s">
        <v>10</v>
      </c>
      <c r="E121" s="18" t="s">
        <v>9</v>
      </c>
      <c r="F121" s="351" t="s">
        <v>876</v>
      </c>
      <c r="G121" s="15">
        <v>3</v>
      </c>
      <c r="H121" s="22"/>
      <c r="I121" s="28"/>
      <c r="J121" s="22"/>
      <c r="K121" s="28"/>
      <c r="L121" s="28"/>
      <c r="M121" s="28"/>
      <c r="N121" s="22"/>
      <c r="O121" s="22"/>
      <c r="P121" s="22"/>
      <c r="Q121" s="23"/>
      <c r="R121" s="23"/>
      <c r="S121" s="22"/>
      <c r="T121" s="23"/>
      <c r="U121" s="23"/>
      <c r="V121" s="28"/>
      <c r="W121" s="28"/>
      <c r="X121" s="28"/>
      <c r="Y121" s="18"/>
      <c r="AA121" s="354"/>
      <c r="AB121" s="354"/>
      <c r="AC121" s="354"/>
      <c r="AD121" s="354"/>
      <c r="AE121" s="354"/>
      <c r="AF121" s="354"/>
      <c r="AG121" s="354"/>
      <c r="AH121" s="354"/>
      <c r="AI121" s="354"/>
      <c r="AJ121" s="354"/>
      <c r="AK121" s="354"/>
      <c r="AL121" s="354"/>
      <c r="AM121" s="354"/>
      <c r="AN121" s="354"/>
      <c r="AO121" s="354"/>
      <c r="AP121" s="354"/>
      <c r="AQ121" s="354"/>
      <c r="AR121" s="354"/>
      <c r="AS121" s="354"/>
      <c r="AT121" s="354"/>
      <c r="AU121" s="354"/>
      <c r="AV121" s="354"/>
      <c r="AW121" s="354"/>
      <c r="AX121" s="354"/>
      <c r="AY121" s="354"/>
      <c r="AZ121" s="354"/>
      <c r="BA121" s="354"/>
      <c r="BB121" s="354"/>
      <c r="BC121" s="354"/>
      <c r="BD121" s="354"/>
      <c r="BE121" s="354"/>
      <c r="BF121" s="354"/>
      <c r="BG121" s="354"/>
      <c r="BH121" s="354"/>
      <c r="BI121" s="354"/>
      <c r="BJ121" s="354"/>
      <c r="BK121" s="354"/>
      <c r="BL121" s="354"/>
      <c r="BM121" s="354"/>
    </row>
    <row r="122" spans="1:65" s="25" customFormat="1" ht="14.25" customHeight="1" x14ac:dyDescent="0.3">
      <c r="A122" s="14" t="s">
        <v>56</v>
      </c>
      <c r="B122" s="15" t="s">
        <v>936</v>
      </c>
      <c r="C122" s="16" t="s">
        <v>97</v>
      </c>
      <c r="D122" s="17" t="s">
        <v>10</v>
      </c>
      <c r="E122" s="18" t="s">
        <v>9</v>
      </c>
      <c r="F122" s="352" t="s">
        <v>876</v>
      </c>
      <c r="G122" s="15"/>
      <c r="H122" s="22">
        <v>24</v>
      </c>
      <c r="I122" s="28"/>
      <c r="J122" s="22"/>
      <c r="K122" s="28"/>
      <c r="L122" s="28"/>
      <c r="M122" s="28">
        <f>SUM(H122:L122)</f>
        <v>24</v>
      </c>
      <c r="N122" s="22"/>
      <c r="O122" s="22" t="s">
        <v>871</v>
      </c>
      <c r="P122" s="22"/>
      <c r="Q122" s="89" t="s">
        <v>877</v>
      </c>
      <c r="R122" s="23"/>
      <c r="S122" s="22">
        <v>10</v>
      </c>
      <c r="T122" s="89" t="s">
        <v>877</v>
      </c>
      <c r="U122" s="23"/>
      <c r="V122" s="28" t="s">
        <v>10</v>
      </c>
      <c r="W122" s="28"/>
      <c r="X122" s="28"/>
      <c r="Y122" s="18" t="s">
        <v>872</v>
      </c>
      <c r="Z122" s="25" t="s">
        <v>873</v>
      </c>
      <c r="AA122" s="354"/>
      <c r="AB122" s="354"/>
      <c r="AC122" s="354"/>
      <c r="AD122" s="354"/>
      <c r="AE122" s="354"/>
      <c r="AF122" s="354"/>
      <c r="AG122" s="354"/>
      <c r="AH122" s="354"/>
      <c r="AI122" s="354"/>
      <c r="AJ122" s="354"/>
      <c r="AK122" s="354"/>
      <c r="AL122" s="354"/>
      <c r="AM122" s="354"/>
      <c r="AN122" s="354"/>
      <c r="AO122" s="354"/>
      <c r="AP122" s="354"/>
      <c r="AQ122" s="354"/>
      <c r="AR122" s="354"/>
      <c r="AS122" s="354"/>
      <c r="AT122" s="354"/>
      <c r="AU122" s="354"/>
      <c r="AV122" s="354"/>
      <c r="AW122" s="354"/>
      <c r="AX122" s="354"/>
      <c r="AY122" s="354"/>
      <c r="AZ122" s="354"/>
      <c r="BA122" s="354"/>
      <c r="BB122" s="354"/>
      <c r="BC122" s="354"/>
      <c r="BD122" s="354"/>
      <c r="BE122" s="354"/>
      <c r="BF122" s="354"/>
      <c r="BG122" s="354"/>
      <c r="BH122" s="354"/>
      <c r="BI122" s="354"/>
      <c r="BJ122" s="354"/>
      <c r="BK122" s="354"/>
      <c r="BL122" s="354"/>
      <c r="BM122" s="354"/>
    </row>
    <row r="123" spans="1:65" s="25" customFormat="1" ht="14.25" customHeight="1" x14ac:dyDescent="0.3">
      <c r="A123" s="14" t="s">
        <v>56</v>
      </c>
      <c r="B123" s="15" t="s">
        <v>928</v>
      </c>
      <c r="C123" s="16" t="s">
        <v>95</v>
      </c>
      <c r="D123" s="17" t="s">
        <v>10</v>
      </c>
      <c r="E123" s="18" t="s">
        <v>9</v>
      </c>
      <c r="F123" s="351" t="s">
        <v>878</v>
      </c>
      <c r="G123" s="15">
        <v>3</v>
      </c>
      <c r="H123" s="22"/>
      <c r="I123" s="28"/>
      <c r="J123" s="22"/>
      <c r="K123" s="28"/>
      <c r="L123" s="28"/>
      <c r="M123" s="28"/>
      <c r="N123" s="22"/>
      <c r="O123" s="22"/>
      <c r="P123" s="22"/>
      <c r="Q123" s="89"/>
      <c r="R123" s="23"/>
      <c r="S123" s="22"/>
      <c r="T123" s="89"/>
      <c r="U123" s="23"/>
      <c r="V123" s="28"/>
      <c r="W123" s="28"/>
      <c r="X123" s="28"/>
      <c r="Y123" s="18"/>
      <c r="AA123" s="354"/>
      <c r="AB123" s="354"/>
      <c r="AC123" s="354"/>
      <c r="AD123" s="354"/>
      <c r="AE123" s="354"/>
      <c r="AF123" s="354"/>
      <c r="AG123" s="354"/>
      <c r="AH123" s="354"/>
      <c r="AI123" s="354"/>
      <c r="AJ123" s="354"/>
      <c r="AK123" s="354"/>
      <c r="AL123" s="354"/>
      <c r="AM123" s="354"/>
      <c r="AN123" s="354"/>
      <c r="AO123" s="354"/>
      <c r="AP123" s="354"/>
      <c r="AQ123" s="354"/>
      <c r="AR123" s="354"/>
      <c r="AS123" s="354"/>
      <c r="AT123" s="354"/>
      <c r="AU123" s="354"/>
      <c r="AV123" s="354"/>
      <c r="AW123" s="354"/>
      <c r="AX123" s="354"/>
      <c r="AY123" s="354"/>
      <c r="AZ123" s="354"/>
      <c r="BA123" s="354"/>
      <c r="BB123" s="354"/>
      <c r="BC123" s="354"/>
      <c r="BD123" s="354"/>
      <c r="BE123" s="354"/>
      <c r="BF123" s="354"/>
      <c r="BG123" s="354"/>
      <c r="BH123" s="354"/>
      <c r="BI123" s="354"/>
      <c r="BJ123" s="354"/>
      <c r="BK123" s="354"/>
      <c r="BL123" s="354"/>
      <c r="BM123" s="354"/>
    </row>
    <row r="124" spans="1:65" s="14" customFormat="1" ht="15" customHeight="1" x14ac:dyDescent="0.3">
      <c r="A124" s="14" t="s">
        <v>56</v>
      </c>
      <c r="B124" s="15" t="s">
        <v>937</v>
      </c>
      <c r="C124" s="16" t="s">
        <v>97</v>
      </c>
      <c r="D124" s="17" t="s">
        <v>10</v>
      </c>
      <c r="E124" s="18" t="s">
        <v>9</v>
      </c>
      <c r="F124" s="352" t="s">
        <v>878</v>
      </c>
      <c r="G124" s="15"/>
      <c r="H124" s="22">
        <v>24</v>
      </c>
      <c r="I124" s="28"/>
      <c r="J124" s="22"/>
      <c r="K124" s="28"/>
      <c r="L124" s="28"/>
      <c r="M124" s="28">
        <f>SUM(H124:L124)</f>
        <v>24</v>
      </c>
      <c r="N124" s="22"/>
      <c r="O124" s="22" t="s">
        <v>871</v>
      </c>
      <c r="P124" s="22"/>
      <c r="Q124" s="89" t="s">
        <v>790</v>
      </c>
      <c r="R124" s="89" t="s">
        <v>539</v>
      </c>
      <c r="S124" s="22">
        <v>10</v>
      </c>
      <c r="T124" s="89" t="s">
        <v>790</v>
      </c>
      <c r="U124" s="89" t="s">
        <v>539</v>
      </c>
      <c r="V124" s="28" t="s">
        <v>10</v>
      </c>
      <c r="W124" s="28"/>
      <c r="X124" s="28"/>
      <c r="Y124" s="18" t="s">
        <v>872</v>
      </c>
      <c r="Z124" s="25" t="s">
        <v>873</v>
      </c>
      <c r="AA124" s="355"/>
      <c r="AB124" s="355"/>
      <c r="AC124" s="355"/>
      <c r="AD124" s="355"/>
      <c r="AE124" s="355"/>
      <c r="AF124" s="355"/>
      <c r="AG124" s="355"/>
      <c r="AH124" s="355"/>
      <c r="AI124" s="355"/>
      <c r="AJ124" s="355"/>
      <c r="AK124" s="355"/>
      <c r="AL124" s="355"/>
      <c r="AM124" s="355"/>
      <c r="AN124" s="355"/>
      <c r="AO124" s="355"/>
      <c r="AP124" s="355"/>
      <c r="AQ124" s="355"/>
      <c r="AR124" s="355"/>
      <c r="AS124" s="355"/>
      <c r="AT124" s="355"/>
      <c r="AU124" s="355"/>
      <c r="AV124" s="355"/>
      <c r="AW124" s="355"/>
      <c r="AX124" s="355"/>
      <c r="AY124" s="355"/>
      <c r="AZ124" s="355"/>
      <c r="BA124" s="355"/>
      <c r="BB124" s="355"/>
      <c r="BC124" s="355"/>
      <c r="BD124" s="355"/>
      <c r="BE124" s="355"/>
      <c r="BF124" s="355"/>
      <c r="BG124" s="355"/>
      <c r="BH124" s="355"/>
      <c r="BI124" s="355"/>
      <c r="BJ124" s="355"/>
      <c r="BK124" s="355"/>
      <c r="BL124" s="355"/>
      <c r="BM124" s="355"/>
    </row>
    <row r="125" spans="1:65" s="14" customFormat="1" ht="15" customHeight="1" x14ac:dyDescent="0.3">
      <c r="A125" s="14" t="s">
        <v>56</v>
      </c>
      <c r="B125" s="15" t="s">
        <v>929</v>
      </c>
      <c r="C125" s="16" t="s">
        <v>95</v>
      </c>
      <c r="D125" s="17" t="s">
        <v>10</v>
      </c>
      <c r="E125" s="18" t="s">
        <v>9</v>
      </c>
      <c r="F125" s="351" t="s">
        <v>879</v>
      </c>
      <c r="G125" s="15">
        <v>3</v>
      </c>
      <c r="H125" s="22"/>
      <c r="I125" s="28"/>
      <c r="J125" s="22"/>
      <c r="K125" s="28"/>
      <c r="L125" s="28"/>
      <c r="M125" s="28"/>
      <c r="N125" s="22"/>
      <c r="O125" s="22"/>
      <c r="P125" s="22"/>
      <c r="Q125" s="89"/>
      <c r="R125" s="89"/>
      <c r="S125" s="22"/>
      <c r="T125" s="89"/>
      <c r="U125" s="89"/>
      <c r="V125" s="28"/>
      <c r="W125" s="28"/>
      <c r="X125" s="28"/>
      <c r="Y125" s="18"/>
      <c r="Z125" s="25"/>
      <c r="AA125" s="355"/>
      <c r="AB125" s="355"/>
      <c r="AC125" s="355"/>
      <c r="AD125" s="355"/>
      <c r="AE125" s="355"/>
      <c r="AF125" s="355"/>
      <c r="AG125" s="355"/>
      <c r="AH125" s="355"/>
      <c r="AI125" s="355"/>
      <c r="AJ125" s="355"/>
      <c r="AK125" s="355"/>
      <c r="AL125" s="355"/>
      <c r="AM125" s="355"/>
      <c r="AN125" s="355"/>
      <c r="AO125" s="355"/>
      <c r="AP125" s="355"/>
      <c r="AQ125" s="355"/>
      <c r="AR125" s="355"/>
      <c r="AS125" s="355"/>
      <c r="AT125" s="355"/>
      <c r="AU125" s="355"/>
      <c r="AV125" s="355"/>
      <c r="AW125" s="355"/>
      <c r="AX125" s="355"/>
      <c r="AY125" s="355"/>
      <c r="AZ125" s="355"/>
      <c r="BA125" s="355"/>
      <c r="BB125" s="355"/>
      <c r="BC125" s="355"/>
      <c r="BD125" s="355"/>
      <c r="BE125" s="355"/>
      <c r="BF125" s="355"/>
      <c r="BG125" s="355"/>
      <c r="BH125" s="355"/>
      <c r="BI125" s="355"/>
      <c r="BJ125" s="355"/>
      <c r="BK125" s="355"/>
      <c r="BL125" s="355"/>
      <c r="BM125" s="355"/>
    </row>
    <row r="126" spans="1:65" s="14" customFormat="1" ht="14.25" customHeight="1" x14ac:dyDescent="0.3">
      <c r="A126" s="14" t="s">
        <v>56</v>
      </c>
      <c r="B126" s="15" t="s">
        <v>938</v>
      </c>
      <c r="C126" s="16" t="s">
        <v>97</v>
      </c>
      <c r="D126" s="17" t="s">
        <v>10</v>
      </c>
      <c r="E126" s="18" t="s">
        <v>9</v>
      </c>
      <c r="F126" s="352" t="s">
        <v>879</v>
      </c>
      <c r="G126" s="15"/>
      <c r="H126" s="66"/>
      <c r="I126" s="28"/>
      <c r="J126" s="22"/>
      <c r="K126" s="28"/>
      <c r="L126" s="28"/>
      <c r="M126" s="28">
        <f>SUM(H126:L126)</f>
        <v>0</v>
      </c>
      <c r="N126" s="22"/>
      <c r="O126" s="22" t="s">
        <v>871</v>
      </c>
      <c r="P126" s="22"/>
      <c r="Q126" s="89" t="s">
        <v>790</v>
      </c>
      <c r="R126" s="89" t="s">
        <v>561</v>
      </c>
      <c r="S126" s="22">
        <v>10</v>
      </c>
      <c r="T126" s="89" t="s">
        <v>790</v>
      </c>
      <c r="U126" s="89" t="s">
        <v>561</v>
      </c>
      <c r="V126" s="28" t="s">
        <v>10</v>
      </c>
      <c r="W126" s="28"/>
      <c r="X126" s="28"/>
      <c r="Y126" s="18" t="s">
        <v>872</v>
      </c>
      <c r="Z126" s="25" t="s">
        <v>873</v>
      </c>
      <c r="AA126" s="355"/>
      <c r="AB126" s="355"/>
      <c r="AC126" s="355"/>
      <c r="AD126" s="355"/>
      <c r="AE126" s="355"/>
      <c r="AF126" s="355"/>
      <c r="AG126" s="355"/>
      <c r="AH126" s="355"/>
      <c r="AI126" s="355"/>
      <c r="AJ126" s="355"/>
      <c r="AK126" s="355"/>
      <c r="AL126" s="355"/>
      <c r="AM126" s="355"/>
      <c r="AN126" s="355"/>
      <c r="AO126" s="355"/>
      <c r="AP126" s="355"/>
      <c r="AQ126" s="355"/>
      <c r="AR126" s="355"/>
      <c r="AS126" s="355"/>
      <c r="AT126" s="355"/>
      <c r="AU126" s="355"/>
      <c r="AV126" s="355"/>
      <c r="AW126" s="355"/>
      <c r="AX126" s="355"/>
      <c r="AY126" s="355"/>
      <c r="AZ126" s="355"/>
      <c r="BA126" s="355"/>
      <c r="BB126" s="355"/>
      <c r="BC126" s="355"/>
      <c r="BD126" s="355"/>
      <c r="BE126" s="355"/>
      <c r="BF126" s="355"/>
      <c r="BG126" s="355"/>
      <c r="BH126" s="355"/>
      <c r="BI126" s="355"/>
      <c r="BJ126" s="355"/>
      <c r="BK126" s="355"/>
      <c r="BL126" s="355"/>
      <c r="BM126" s="355"/>
    </row>
    <row r="127" spans="1:65" s="14" customFormat="1" ht="14.25" customHeight="1" x14ac:dyDescent="0.3">
      <c r="A127" s="14" t="s">
        <v>56</v>
      </c>
      <c r="B127" s="15" t="s">
        <v>930</v>
      </c>
      <c r="C127" s="16" t="s">
        <v>95</v>
      </c>
      <c r="D127" s="17" t="s">
        <v>10</v>
      </c>
      <c r="E127" s="18" t="s">
        <v>9</v>
      </c>
      <c r="F127" s="351" t="s">
        <v>880</v>
      </c>
      <c r="G127" s="15">
        <v>3</v>
      </c>
      <c r="H127" s="66"/>
      <c r="I127" s="28"/>
      <c r="J127" s="22"/>
      <c r="K127" s="28"/>
      <c r="L127" s="28"/>
      <c r="M127" s="28"/>
      <c r="N127" s="22"/>
      <c r="O127" s="22"/>
      <c r="P127" s="22"/>
      <c r="Q127" s="89"/>
      <c r="R127" s="89"/>
      <c r="S127" s="22"/>
      <c r="T127" s="89"/>
      <c r="U127" s="89"/>
      <c r="V127" s="28"/>
      <c r="W127" s="28"/>
      <c r="X127" s="28"/>
      <c r="Y127" s="18"/>
      <c r="Z127" s="2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5"/>
      <c r="AY127" s="355"/>
      <c r="AZ127" s="355"/>
      <c r="BA127" s="355"/>
      <c r="BB127" s="355"/>
      <c r="BC127" s="355"/>
      <c r="BD127" s="355"/>
      <c r="BE127" s="355"/>
      <c r="BF127" s="355"/>
      <c r="BG127" s="355"/>
      <c r="BH127" s="355"/>
      <c r="BI127" s="355"/>
      <c r="BJ127" s="355"/>
      <c r="BK127" s="355"/>
      <c r="BL127" s="355"/>
      <c r="BM127" s="355"/>
    </row>
    <row r="128" spans="1:65" s="14" customFormat="1" ht="14.25" customHeight="1" x14ac:dyDescent="0.3">
      <c r="A128" s="14" t="s">
        <v>56</v>
      </c>
      <c r="B128" s="15" t="s">
        <v>939</v>
      </c>
      <c r="C128" s="16" t="s">
        <v>97</v>
      </c>
      <c r="D128" s="17" t="s">
        <v>10</v>
      </c>
      <c r="E128" s="18" t="s">
        <v>9</v>
      </c>
      <c r="F128" s="352" t="s">
        <v>880</v>
      </c>
      <c r="G128" s="15"/>
      <c r="H128" s="22">
        <v>24</v>
      </c>
      <c r="I128" s="28"/>
      <c r="J128" s="22"/>
      <c r="K128" s="28"/>
      <c r="L128" s="28"/>
      <c r="M128" s="28">
        <f>SUM(H128:L128)</f>
        <v>24</v>
      </c>
      <c r="N128" s="22"/>
      <c r="O128" s="22" t="s">
        <v>871</v>
      </c>
      <c r="P128" s="22"/>
      <c r="Q128" s="89" t="s">
        <v>877</v>
      </c>
      <c r="R128" s="23"/>
      <c r="S128" s="22">
        <v>10</v>
      </c>
      <c r="T128" s="89" t="s">
        <v>877</v>
      </c>
      <c r="U128" s="23"/>
      <c r="V128" s="28" t="s">
        <v>10</v>
      </c>
      <c r="W128" s="28"/>
      <c r="X128" s="28"/>
      <c r="Y128" s="18" t="s">
        <v>872</v>
      </c>
      <c r="Z128" s="25" t="s">
        <v>873</v>
      </c>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5"/>
      <c r="AY128" s="355"/>
      <c r="AZ128" s="355"/>
      <c r="BA128" s="355"/>
      <c r="BB128" s="355"/>
      <c r="BC128" s="355"/>
      <c r="BD128" s="355"/>
      <c r="BE128" s="355"/>
      <c r="BF128" s="355"/>
      <c r="BG128" s="355"/>
      <c r="BH128" s="355"/>
      <c r="BI128" s="355"/>
      <c r="BJ128" s="355"/>
      <c r="BK128" s="355"/>
      <c r="BL128" s="355"/>
      <c r="BM128" s="355"/>
    </row>
    <row r="129" spans="1:65" s="14" customFormat="1" ht="14.25" customHeight="1" x14ac:dyDescent="0.3">
      <c r="A129" s="14" t="s">
        <v>56</v>
      </c>
      <c r="B129" s="15" t="s">
        <v>931</v>
      </c>
      <c r="C129" s="16" t="s">
        <v>95</v>
      </c>
      <c r="D129" s="17" t="s">
        <v>10</v>
      </c>
      <c r="E129" s="18" t="s">
        <v>9</v>
      </c>
      <c r="F129" s="351" t="s">
        <v>881</v>
      </c>
      <c r="G129" s="15">
        <v>3</v>
      </c>
      <c r="H129" s="22"/>
      <c r="I129" s="28"/>
      <c r="J129" s="22"/>
      <c r="K129" s="28"/>
      <c r="L129" s="28"/>
      <c r="M129" s="28"/>
      <c r="N129" s="22"/>
      <c r="O129" s="22"/>
      <c r="P129" s="22"/>
      <c r="Q129" s="89"/>
      <c r="R129" s="23"/>
      <c r="S129" s="22"/>
      <c r="T129" s="89"/>
      <c r="U129" s="23"/>
      <c r="V129" s="28"/>
      <c r="W129" s="28"/>
      <c r="X129" s="28"/>
      <c r="Y129" s="18"/>
      <c r="Z129" s="25"/>
      <c r="AA129" s="355"/>
      <c r="AB129" s="355"/>
      <c r="AC129" s="355"/>
      <c r="AD129" s="355"/>
      <c r="AE129" s="355"/>
      <c r="AF129" s="355"/>
      <c r="AG129" s="355"/>
      <c r="AH129" s="355"/>
      <c r="AI129" s="355"/>
      <c r="AJ129" s="355"/>
      <c r="AK129" s="355"/>
      <c r="AL129" s="355"/>
      <c r="AM129" s="355"/>
      <c r="AN129" s="355"/>
      <c r="AO129" s="355"/>
      <c r="AP129" s="355"/>
      <c r="AQ129" s="355"/>
      <c r="AR129" s="355"/>
      <c r="AS129" s="355"/>
      <c r="AT129" s="355"/>
      <c r="AU129" s="355"/>
      <c r="AV129" s="355"/>
      <c r="AW129" s="355"/>
      <c r="AX129" s="355"/>
      <c r="AY129" s="355"/>
      <c r="AZ129" s="355"/>
      <c r="BA129" s="355"/>
      <c r="BB129" s="355"/>
      <c r="BC129" s="355"/>
      <c r="BD129" s="355"/>
      <c r="BE129" s="355"/>
      <c r="BF129" s="355"/>
      <c r="BG129" s="355"/>
      <c r="BH129" s="355"/>
      <c r="BI129" s="355"/>
      <c r="BJ129" s="355"/>
      <c r="BK129" s="355"/>
      <c r="BL129" s="355"/>
      <c r="BM129" s="355"/>
    </row>
    <row r="130" spans="1:65" s="14" customFormat="1" ht="14.25" customHeight="1" x14ac:dyDescent="0.3">
      <c r="A130" s="14" t="s">
        <v>56</v>
      </c>
      <c r="B130" s="15" t="s">
        <v>940</v>
      </c>
      <c r="C130" s="16" t="s">
        <v>97</v>
      </c>
      <c r="D130" s="17" t="s">
        <v>10</v>
      </c>
      <c r="E130" s="18" t="s">
        <v>9</v>
      </c>
      <c r="F130" s="352" t="s">
        <v>881</v>
      </c>
      <c r="G130" s="15"/>
      <c r="H130" s="22">
        <v>24</v>
      </c>
      <c r="I130" s="28"/>
      <c r="J130" s="22"/>
      <c r="K130" s="28"/>
      <c r="L130" s="28"/>
      <c r="M130" s="28">
        <f>SUM(H130:L130)</f>
        <v>24</v>
      </c>
      <c r="N130" s="22"/>
      <c r="O130" s="22" t="s">
        <v>871</v>
      </c>
      <c r="P130" s="22"/>
      <c r="Q130" s="89" t="s">
        <v>790</v>
      </c>
      <c r="R130" s="89" t="s">
        <v>539</v>
      </c>
      <c r="S130" s="22">
        <v>10</v>
      </c>
      <c r="T130" s="89" t="s">
        <v>790</v>
      </c>
      <c r="U130" s="89" t="s">
        <v>539</v>
      </c>
      <c r="V130" s="28" t="s">
        <v>10</v>
      </c>
      <c r="W130" s="28"/>
      <c r="X130" s="28"/>
      <c r="Y130" s="18" t="s">
        <v>872</v>
      </c>
      <c r="Z130" s="25" t="s">
        <v>873</v>
      </c>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355"/>
      <c r="AY130" s="355"/>
      <c r="AZ130" s="355"/>
      <c r="BA130" s="355"/>
      <c r="BB130" s="355"/>
      <c r="BC130" s="355"/>
      <c r="BD130" s="355"/>
      <c r="BE130" s="355"/>
      <c r="BF130" s="355"/>
      <c r="BG130" s="355"/>
      <c r="BH130" s="355"/>
      <c r="BI130" s="355"/>
      <c r="BJ130" s="355"/>
      <c r="BK130" s="355"/>
      <c r="BL130" s="355"/>
      <c r="BM130" s="355"/>
    </row>
    <row r="131" spans="1:65" s="14" customFormat="1" ht="14.25" customHeight="1" x14ac:dyDescent="0.3">
      <c r="A131" s="14" t="s">
        <v>56</v>
      </c>
      <c r="B131" s="15" t="s">
        <v>932</v>
      </c>
      <c r="C131" s="16" t="s">
        <v>95</v>
      </c>
      <c r="D131" s="17" t="s">
        <v>10</v>
      </c>
      <c r="E131" s="18" t="s">
        <v>9</v>
      </c>
      <c r="F131" s="351" t="s">
        <v>882</v>
      </c>
      <c r="G131" s="15">
        <v>3</v>
      </c>
      <c r="H131" s="22"/>
      <c r="I131" s="28"/>
      <c r="J131" s="22"/>
      <c r="K131" s="28"/>
      <c r="L131" s="28"/>
      <c r="M131" s="28"/>
      <c r="N131" s="22"/>
      <c r="O131" s="22"/>
      <c r="P131" s="22"/>
      <c r="Q131" s="89"/>
      <c r="R131" s="89"/>
      <c r="S131" s="22"/>
      <c r="T131" s="89"/>
      <c r="U131" s="89"/>
      <c r="V131" s="28"/>
      <c r="W131" s="28"/>
      <c r="X131" s="28"/>
      <c r="Y131" s="18"/>
      <c r="Z131" s="2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355"/>
      <c r="AY131" s="355"/>
      <c r="AZ131" s="355"/>
      <c r="BA131" s="355"/>
      <c r="BB131" s="355"/>
      <c r="BC131" s="355"/>
      <c r="BD131" s="355"/>
      <c r="BE131" s="355"/>
      <c r="BF131" s="355"/>
      <c r="BG131" s="355"/>
      <c r="BH131" s="355"/>
      <c r="BI131" s="355"/>
      <c r="BJ131" s="355"/>
      <c r="BK131" s="355"/>
      <c r="BL131" s="355"/>
      <c r="BM131" s="355"/>
    </row>
    <row r="132" spans="1:65" s="14" customFormat="1" ht="14.25" customHeight="1" x14ac:dyDescent="0.3">
      <c r="A132" s="14" t="s">
        <v>56</v>
      </c>
      <c r="B132" s="15" t="s">
        <v>941</v>
      </c>
      <c r="C132" s="16" t="s">
        <v>97</v>
      </c>
      <c r="D132" s="17" t="s">
        <v>10</v>
      </c>
      <c r="E132" s="18" t="s">
        <v>9</v>
      </c>
      <c r="F132" s="352" t="s">
        <v>882</v>
      </c>
      <c r="G132" s="15"/>
      <c r="H132" s="22">
        <v>12</v>
      </c>
      <c r="I132" s="28"/>
      <c r="J132" s="22"/>
      <c r="K132" s="28"/>
      <c r="L132" s="28"/>
      <c r="M132" s="28">
        <f>SUM(H132:L132)</f>
        <v>12</v>
      </c>
      <c r="N132" s="22"/>
      <c r="O132" s="22" t="s">
        <v>871</v>
      </c>
      <c r="P132" s="22"/>
      <c r="Q132" s="89" t="s">
        <v>877</v>
      </c>
      <c r="R132" s="23"/>
      <c r="S132" s="22">
        <v>10</v>
      </c>
      <c r="T132" s="89" t="s">
        <v>877</v>
      </c>
      <c r="U132" s="23"/>
      <c r="V132" s="28" t="s">
        <v>10</v>
      </c>
      <c r="W132" s="28"/>
      <c r="X132" s="28"/>
      <c r="Y132" s="18" t="s">
        <v>872</v>
      </c>
      <c r="Z132" s="25" t="s">
        <v>873</v>
      </c>
      <c r="AA132" s="355"/>
      <c r="AB132" s="355"/>
      <c r="AC132" s="355"/>
      <c r="AD132" s="355"/>
      <c r="AE132" s="355"/>
      <c r="AF132" s="355"/>
      <c r="AG132" s="355"/>
      <c r="AH132" s="355"/>
      <c r="AI132" s="355"/>
      <c r="AJ132" s="355"/>
      <c r="AK132" s="355"/>
      <c r="AL132" s="355"/>
      <c r="AM132" s="355"/>
      <c r="AN132" s="355"/>
      <c r="AO132" s="355"/>
      <c r="AP132" s="355"/>
      <c r="AQ132" s="355"/>
      <c r="AR132" s="355"/>
      <c r="AS132" s="355"/>
      <c r="AT132" s="355"/>
      <c r="AU132" s="355"/>
      <c r="AV132" s="355"/>
      <c r="AW132" s="355"/>
      <c r="AX132" s="355"/>
      <c r="AY132" s="355"/>
      <c r="AZ132" s="355"/>
      <c r="BA132" s="355"/>
      <c r="BB132" s="355"/>
      <c r="BC132" s="355"/>
      <c r="BD132" s="355"/>
      <c r="BE132" s="355"/>
      <c r="BF132" s="355"/>
      <c r="BG132" s="355"/>
      <c r="BH132" s="355"/>
      <c r="BI132" s="355"/>
      <c r="BJ132" s="355"/>
      <c r="BK132" s="355"/>
      <c r="BL132" s="355"/>
      <c r="BM132" s="355"/>
    </row>
    <row r="133" spans="1:65" s="14" customFormat="1" ht="14.25" customHeight="1" x14ac:dyDescent="0.3">
      <c r="A133" s="14" t="s">
        <v>56</v>
      </c>
      <c r="B133" s="40" t="s">
        <v>910</v>
      </c>
      <c r="C133" s="267" t="s">
        <v>93</v>
      </c>
      <c r="D133" s="275" t="s">
        <v>9</v>
      </c>
      <c r="E133" s="280" t="s">
        <v>9</v>
      </c>
      <c r="F133" s="281" t="s">
        <v>883</v>
      </c>
      <c r="G133" s="359">
        <v>15</v>
      </c>
      <c r="H133" s="279"/>
      <c r="I133" s="279"/>
      <c r="J133" s="279"/>
      <c r="K133" s="279"/>
      <c r="L133" s="279"/>
      <c r="M133" s="279">
        <f>SUM(M134:M139)</f>
        <v>110</v>
      </c>
      <c r="N133" s="47"/>
      <c r="O133" s="47"/>
      <c r="P133" s="47"/>
      <c r="Q133" s="48"/>
      <c r="R133" s="48"/>
      <c r="S133" s="47"/>
      <c r="T133" s="47"/>
      <c r="U133" s="47"/>
      <c r="V133" s="47"/>
      <c r="W133" s="47"/>
      <c r="X133" s="47"/>
      <c r="Y133" s="49"/>
      <c r="Z133" s="25"/>
      <c r="AA133" s="355"/>
      <c r="AB133" s="355"/>
      <c r="AC133" s="355"/>
      <c r="AD133" s="355"/>
      <c r="AE133" s="355"/>
      <c r="AF133" s="355"/>
      <c r="AG133" s="355"/>
      <c r="AH133" s="355"/>
      <c r="AI133" s="355"/>
      <c r="AJ133" s="355"/>
      <c r="AK133" s="355"/>
      <c r="AL133" s="355"/>
      <c r="AM133" s="355"/>
      <c r="AN133" s="355"/>
      <c r="AO133" s="355"/>
      <c r="AP133" s="355"/>
      <c r="AQ133" s="355"/>
      <c r="AR133" s="355"/>
      <c r="AS133" s="355"/>
      <c r="AT133" s="355"/>
      <c r="AU133" s="355"/>
      <c r="AV133" s="355"/>
      <c r="AW133" s="355"/>
      <c r="AX133" s="355"/>
      <c r="AY133" s="355"/>
      <c r="AZ133" s="355"/>
      <c r="BA133" s="355"/>
      <c r="BB133" s="355"/>
      <c r="BC133" s="355"/>
      <c r="BD133" s="355"/>
      <c r="BE133" s="355"/>
      <c r="BF133" s="355"/>
      <c r="BG133" s="355"/>
      <c r="BH133" s="355"/>
      <c r="BI133" s="355"/>
      <c r="BJ133" s="355"/>
      <c r="BK133" s="355"/>
      <c r="BL133" s="355"/>
      <c r="BM133" s="355"/>
    </row>
    <row r="134" spans="1:65" s="14" customFormat="1" ht="14.25" customHeight="1" x14ac:dyDescent="0.3">
      <c r="A134" s="14" t="s">
        <v>56</v>
      </c>
      <c r="B134" s="15" t="s">
        <v>914</v>
      </c>
      <c r="C134" s="16" t="s">
        <v>95</v>
      </c>
      <c r="D134" s="17" t="s">
        <v>9</v>
      </c>
      <c r="E134" s="18" t="s">
        <v>9</v>
      </c>
      <c r="F134" s="360" t="s">
        <v>174</v>
      </c>
      <c r="G134" s="361">
        <v>6</v>
      </c>
      <c r="H134" s="349"/>
      <c r="I134" s="349"/>
      <c r="J134" s="349"/>
      <c r="K134" s="349"/>
      <c r="L134" s="349"/>
      <c r="M134" s="349"/>
      <c r="N134" s="22"/>
      <c r="O134" s="22"/>
      <c r="P134" s="22"/>
      <c r="Q134" s="23"/>
      <c r="R134" s="23"/>
      <c r="S134" s="28"/>
      <c r="T134" s="28"/>
      <c r="U134" s="28"/>
      <c r="V134" s="22"/>
      <c r="W134" s="22"/>
      <c r="X134" s="22"/>
      <c r="Y134" s="24"/>
      <c r="Z134" s="25"/>
      <c r="AA134" s="355"/>
      <c r="AB134" s="355"/>
      <c r="AC134" s="355"/>
      <c r="AD134" s="355"/>
      <c r="AE134" s="355"/>
      <c r="AF134" s="355"/>
      <c r="AG134" s="355"/>
      <c r="AH134" s="355"/>
      <c r="AI134" s="355"/>
      <c r="AJ134" s="355"/>
      <c r="AK134" s="355"/>
      <c r="AL134" s="355"/>
      <c r="AM134" s="355"/>
      <c r="AN134" s="355"/>
      <c r="AO134" s="355"/>
      <c r="AP134" s="355"/>
      <c r="AQ134" s="355"/>
      <c r="AR134" s="355"/>
      <c r="AS134" s="355"/>
      <c r="AT134" s="355"/>
      <c r="AU134" s="355"/>
      <c r="AV134" s="355"/>
      <c r="AW134" s="355"/>
      <c r="AX134" s="355"/>
      <c r="AY134" s="355"/>
      <c r="AZ134" s="355"/>
      <c r="BA134" s="355"/>
      <c r="BB134" s="355"/>
      <c r="BC134" s="355"/>
      <c r="BD134" s="355"/>
      <c r="BE134" s="355"/>
      <c r="BF134" s="355"/>
      <c r="BG134" s="355"/>
      <c r="BH134" s="355"/>
      <c r="BI134" s="355"/>
      <c r="BJ134" s="355"/>
      <c r="BK134" s="355"/>
      <c r="BL134" s="355"/>
      <c r="BM134" s="355"/>
    </row>
    <row r="135" spans="1:65" ht="14.25" customHeight="1" x14ac:dyDescent="0.3">
      <c r="A135" s="14" t="s">
        <v>56</v>
      </c>
      <c r="B135" s="15" t="s">
        <v>322</v>
      </c>
      <c r="C135" s="16" t="s">
        <v>97</v>
      </c>
      <c r="D135" s="17" t="s">
        <v>9</v>
      </c>
      <c r="E135" s="18" t="s">
        <v>9</v>
      </c>
      <c r="F135" s="362" t="s">
        <v>174</v>
      </c>
      <c r="G135" s="363"/>
      <c r="H135" s="349">
        <v>22</v>
      </c>
      <c r="I135" s="349"/>
      <c r="J135" s="349"/>
      <c r="K135" s="349">
        <v>22</v>
      </c>
      <c r="L135" s="349"/>
      <c r="M135" s="349">
        <f>SUM(H135:L135)</f>
        <v>44</v>
      </c>
      <c r="N135" s="22"/>
      <c r="O135" s="22"/>
      <c r="P135" s="22"/>
      <c r="Q135" s="23"/>
      <c r="R135" s="23"/>
      <c r="S135" s="28"/>
      <c r="T135" s="28"/>
      <c r="U135" s="28"/>
      <c r="V135" s="22" t="s">
        <v>10</v>
      </c>
      <c r="W135" s="22" t="s">
        <v>9</v>
      </c>
      <c r="X135" s="22" t="s">
        <v>9</v>
      </c>
      <c r="Y135" s="24" t="s">
        <v>884</v>
      </c>
      <c r="Z135" s="25" t="s">
        <v>873</v>
      </c>
    </row>
    <row r="136" spans="1:65" s="25" customFormat="1" ht="14.25" customHeight="1" x14ac:dyDescent="0.3">
      <c r="A136" s="14" t="s">
        <v>56</v>
      </c>
      <c r="B136" s="15" t="s">
        <v>915</v>
      </c>
      <c r="C136" s="16" t="s">
        <v>95</v>
      </c>
      <c r="D136" s="17" t="s">
        <v>9</v>
      </c>
      <c r="E136" s="18" t="s">
        <v>9</v>
      </c>
      <c r="F136" s="360" t="s">
        <v>186</v>
      </c>
      <c r="G136" s="363">
        <v>3</v>
      </c>
      <c r="H136" s="244"/>
      <c r="I136" s="244"/>
      <c r="J136" s="244"/>
      <c r="K136" s="244"/>
      <c r="L136" s="244"/>
      <c r="M136" s="244"/>
      <c r="N136" s="22"/>
      <c r="O136" s="22"/>
      <c r="P136" s="22"/>
      <c r="Q136" s="23"/>
      <c r="R136" s="23"/>
      <c r="S136" s="28"/>
      <c r="T136" s="28"/>
      <c r="U136" s="28"/>
      <c r="V136" s="22"/>
      <c r="W136" s="22"/>
      <c r="X136" s="22"/>
      <c r="Y136" s="24"/>
      <c r="AA136" s="354"/>
      <c r="AB136" s="354"/>
      <c r="AC136" s="354"/>
      <c r="AD136" s="354"/>
      <c r="AE136" s="354"/>
      <c r="AF136" s="354"/>
      <c r="AG136" s="354"/>
      <c r="AH136" s="354"/>
      <c r="AI136" s="354"/>
      <c r="AJ136" s="354"/>
      <c r="AK136" s="354"/>
      <c r="AL136" s="354"/>
      <c r="AM136" s="354"/>
      <c r="AN136" s="354"/>
      <c r="AO136" s="354"/>
      <c r="AP136" s="354"/>
      <c r="AQ136" s="354"/>
      <c r="AR136" s="354"/>
      <c r="AS136" s="354"/>
      <c r="AT136" s="354"/>
      <c r="AU136" s="354"/>
      <c r="AV136" s="354"/>
      <c r="AW136" s="354"/>
      <c r="AX136" s="354"/>
      <c r="AY136" s="354"/>
      <c r="AZ136" s="354"/>
      <c r="BA136" s="354"/>
      <c r="BB136" s="354"/>
      <c r="BC136" s="354"/>
      <c r="BD136" s="354"/>
      <c r="BE136" s="354"/>
      <c r="BF136" s="354"/>
      <c r="BG136" s="354"/>
      <c r="BH136" s="354"/>
      <c r="BI136" s="354"/>
      <c r="BJ136" s="354"/>
      <c r="BK136" s="354"/>
      <c r="BL136" s="354"/>
      <c r="BM136" s="354"/>
    </row>
    <row r="137" spans="1:65" s="25" customFormat="1" ht="14.25" customHeight="1" x14ac:dyDescent="0.3">
      <c r="A137" s="14" t="s">
        <v>56</v>
      </c>
      <c r="B137" s="15" t="s">
        <v>328</v>
      </c>
      <c r="C137" s="16" t="s">
        <v>97</v>
      </c>
      <c r="D137" s="17" t="s">
        <v>9</v>
      </c>
      <c r="E137" s="18" t="s">
        <v>9</v>
      </c>
      <c r="F137" s="362" t="s">
        <v>186</v>
      </c>
      <c r="G137" s="364"/>
      <c r="H137" s="244">
        <v>22</v>
      </c>
      <c r="I137" s="244"/>
      <c r="J137" s="244"/>
      <c r="K137" s="244"/>
      <c r="L137" s="244"/>
      <c r="M137" s="244">
        <f>SUM(H137:L137)</f>
        <v>22</v>
      </c>
      <c r="N137" s="22"/>
      <c r="O137" s="22" t="s">
        <v>98</v>
      </c>
      <c r="P137" s="22"/>
      <c r="Q137" s="23"/>
      <c r="R137" s="23"/>
      <c r="S137" s="28"/>
      <c r="T137" s="28"/>
      <c r="U137" s="28"/>
      <c r="V137" s="22" t="s">
        <v>10</v>
      </c>
      <c r="W137" s="22" t="s">
        <v>9</v>
      </c>
      <c r="X137" s="22" t="s">
        <v>9</v>
      </c>
      <c r="Y137" s="24" t="s">
        <v>809</v>
      </c>
      <c r="Z137" s="25" t="s">
        <v>873</v>
      </c>
      <c r="AA137" s="354"/>
      <c r="AB137" s="354"/>
      <c r="AC137" s="354"/>
      <c r="AD137" s="354"/>
      <c r="AE137" s="354"/>
      <c r="AF137" s="354"/>
      <c r="AG137" s="354"/>
      <c r="AH137" s="354"/>
      <c r="AI137" s="354"/>
      <c r="AJ137" s="354"/>
      <c r="AK137" s="354"/>
      <c r="AL137" s="354"/>
      <c r="AM137" s="354"/>
      <c r="AN137" s="354"/>
      <c r="AO137" s="354"/>
      <c r="AP137" s="354"/>
      <c r="AQ137" s="354"/>
      <c r="AR137" s="354"/>
      <c r="AS137" s="354"/>
      <c r="AT137" s="354"/>
      <c r="AU137" s="354"/>
      <c r="AV137" s="354"/>
      <c r="AW137" s="354"/>
      <c r="AX137" s="354"/>
      <c r="AY137" s="354"/>
      <c r="AZ137" s="354"/>
      <c r="BA137" s="354"/>
      <c r="BB137" s="354"/>
      <c r="BC137" s="354"/>
      <c r="BD137" s="354"/>
      <c r="BE137" s="354"/>
      <c r="BF137" s="354"/>
      <c r="BG137" s="354"/>
      <c r="BH137" s="354"/>
      <c r="BI137" s="354"/>
      <c r="BJ137" s="354"/>
      <c r="BK137" s="354"/>
      <c r="BL137" s="354"/>
      <c r="BM137" s="354"/>
    </row>
    <row r="138" spans="1:65" ht="14.25" customHeight="1" x14ac:dyDescent="0.3">
      <c r="A138" s="14" t="s">
        <v>56</v>
      </c>
      <c r="B138" s="15" t="s">
        <v>916</v>
      </c>
      <c r="C138" s="16" t="s">
        <v>95</v>
      </c>
      <c r="D138" s="17" t="s">
        <v>9</v>
      </c>
      <c r="E138" s="18" t="s">
        <v>9</v>
      </c>
      <c r="F138" s="360" t="s">
        <v>182</v>
      </c>
      <c r="G138" s="361">
        <v>6</v>
      </c>
      <c r="H138" s="349"/>
      <c r="I138" s="349"/>
      <c r="J138" s="349"/>
      <c r="K138" s="349"/>
      <c r="L138" s="349"/>
      <c r="M138" s="349"/>
      <c r="N138" s="22"/>
      <c r="O138" s="22"/>
      <c r="P138" s="22"/>
      <c r="Q138" s="23"/>
      <c r="R138" s="23"/>
      <c r="S138" s="28"/>
      <c r="T138" s="28"/>
      <c r="U138" s="28"/>
      <c r="V138" s="22"/>
      <c r="W138" s="22"/>
      <c r="X138" s="22"/>
      <c r="Y138" s="24"/>
      <c r="Z138" s="25"/>
    </row>
    <row r="139" spans="1:65" s="14" customFormat="1" ht="14.25" customHeight="1" x14ac:dyDescent="0.3">
      <c r="A139" s="14" t="s">
        <v>56</v>
      </c>
      <c r="B139" s="15" t="s">
        <v>326</v>
      </c>
      <c r="C139" s="16" t="s">
        <v>97</v>
      </c>
      <c r="D139" s="17" t="s">
        <v>9</v>
      </c>
      <c r="E139" s="18" t="s">
        <v>9</v>
      </c>
      <c r="F139" s="362" t="s">
        <v>182</v>
      </c>
      <c r="G139" s="364"/>
      <c r="H139" s="349">
        <v>22</v>
      </c>
      <c r="I139" s="349">
        <v>22</v>
      </c>
      <c r="J139" s="349"/>
      <c r="K139" s="349"/>
      <c r="L139" s="349"/>
      <c r="M139" s="349">
        <f>SUM(H139:L139)</f>
        <v>44</v>
      </c>
      <c r="N139" s="22"/>
      <c r="O139" s="22" t="s">
        <v>98</v>
      </c>
      <c r="P139" s="22"/>
      <c r="Q139" s="23"/>
      <c r="R139" s="23"/>
      <c r="S139" s="28"/>
      <c r="T139" s="28"/>
      <c r="U139" s="28"/>
      <c r="V139" s="22" t="s">
        <v>10</v>
      </c>
      <c r="W139" s="22" t="s">
        <v>9</v>
      </c>
      <c r="X139" s="22" t="s">
        <v>9</v>
      </c>
      <c r="Y139" s="24" t="s">
        <v>809</v>
      </c>
      <c r="Z139" s="25" t="s">
        <v>873</v>
      </c>
      <c r="AA139" s="355"/>
      <c r="AB139" s="355"/>
      <c r="AC139" s="355"/>
      <c r="AD139" s="355"/>
      <c r="AE139" s="355"/>
      <c r="AF139" s="355"/>
      <c r="AG139" s="355"/>
      <c r="AH139" s="355"/>
      <c r="AI139" s="355"/>
      <c r="AJ139" s="355"/>
      <c r="AK139" s="355"/>
      <c r="AL139" s="355"/>
      <c r="AM139" s="355"/>
      <c r="AN139" s="355"/>
      <c r="AO139" s="355"/>
      <c r="AP139" s="355"/>
      <c r="AQ139" s="355"/>
      <c r="AR139" s="355"/>
      <c r="AS139" s="355"/>
      <c r="AT139" s="355"/>
      <c r="AU139" s="355"/>
      <c r="AV139" s="355"/>
      <c r="AW139" s="355"/>
      <c r="AX139" s="355"/>
      <c r="AY139" s="355"/>
      <c r="AZ139" s="355"/>
      <c r="BA139" s="355"/>
      <c r="BB139" s="355"/>
      <c r="BC139" s="355"/>
      <c r="BD139" s="355"/>
      <c r="BE139" s="355"/>
      <c r="BF139" s="355"/>
      <c r="BG139" s="355"/>
      <c r="BH139" s="355"/>
      <c r="BI139" s="355"/>
      <c r="BJ139" s="355"/>
      <c r="BK139" s="355"/>
      <c r="BL139" s="355"/>
      <c r="BM139" s="355"/>
    </row>
    <row r="140" spans="1:65" s="14" customFormat="1" ht="14.25" customHeight="1" x14ac:dyDescent="0.3">
      <c r="A140" s="14" t="s">
        <v>56</v>
      </c>
      <c r="B140" s="15" t="s">
        <v>911</v>
      </c>
      <c r="C140" s="150" t="s">
        <v>93</v>
      </c>
      <c r="D140" s="151" t="s">
        <v>9</v>
      </c>
      <c r="E140" s="152" t="s">
        <v>9</v>
      </c>
      <c r="F140" s="266" t="s">
        <v>885</v>
      </c>
      <c r="G140" s="154">
        <v>3</v>
      </c>
      <c r="H140" s="155"/>
      <c r="I140" s="155"/>
      <c r="J140" s="155"/>
      <c r="K140" s="155"/>
      <c r="L140" s="155"/>
      <c r="M140" s="155"/>
      <c r="N140" s="22"/>
      <c r="O140" s="22"/>
      <c r="P140" s="22"/>
      <c r="Q140" s="23"/>
      <c r="R140" s="23"/>
      <c r="S140" s="28"/>
      <c r="T140" s="28"/>
      <c r="U140" s="28"/>
      <c r="V140" s="22"/>
      <c r="W140" s="22"/>
      <c r="X140" s="22"/>
      <c r="Y140" s="24"/>
      <c r="Z140" s="25"/>
      <c r="AA140" s="355"/>
      <c r="AB140" s="355"/>
      <c r="AC140" s="355"/>
      <c r="AD140" s="355"/>
      <c r="AE140" s="355"/>
      <c r="AF140" s="355"/>
      <c r="AG140" s="355"/>
      <c r="AH140" s="355"/>
      <c r="AI140" s="355"/>
      <c r="AJ140" s="355"/>
      <c r="AK140" s="355"/>
      <c r="AL140" s="355"/>
      <c r="AM140" s="355"/>
      <c r="AN140" s="355"/>
      <c r="AO140" s="355"/>
      <c r="AP140" s="355"/>
      <c r="AQ140" s="355"/>
      <c r="AR140" s="355"/>
      <c r="AS140" s="355"/>
      <c r="AT140" s="355"/>
      <c r="AU140" s="355"/>
      <c r="AV140" s="355"/>
      <c r="AW140" s="355"/>
      <c r="AX140" s="355"/>
      <c r="AY140" s="355"/>
      <c r="AZ140" s="355"/>
      <c r="BA140" s="355"/>
      <c r="BB140" s="355"/>
      <c r="BC140" s="355"/>
      <c r="BD140" s="355"/>
      <c r="BE140" s="355"/>
      <c r="BF140" s="355"/>
      <c r="BG140" s="355"/>
      <c r="BH140" s="355"/>
      <c r="BI140" s="355"/>
      <c r="BJ140" s="355"/>
      <c r="BK140" s="355"/>
      <c r="BL140" s="355"/>
      <c r="BM140" s="355"/>
    </row>
    <row r="141" spans="1:65" s="14" customFormat="1" ht="14.25" customHeight="1" x14ac:dyDescent="0.3">
      <c r="A141" s="14" t="s">
        <v>56</v>
      </c>
      <c r="B141" s="15" t="s">
        <v>917</v>
      </c>
      <c r="C141" s="16" t="s">
        <v>95</v>
      </c>
      <c r="D141" s="17" t="s">
        <v>10</v>
      </c>
      <c r="E141" s="18" t="s">
        <v>9</v>
      </c>
      <c r="F141" s="232" t="s">
        <v>178</v>
      </c>
      <c r="G141" s="15">
        <v>3</v>
      </c>
      <c r="H141" s="22"/>
      <c r="I141" s="28"/>
      <c r="J141" s="22"/>
      <c r="K141" s="28"/>
      <c r="L141" s="28"/>
      <c r="M141" s="28"/>
      <c r="N141" s="22"/>
      <c r="O141" s="22"/>
      <c r="P141" s="22"/>
      <c r="Q141" s="23"/>
      <c r="R141" s="23"/>
      <c r="S141" s="28"/>
      <c r="T141" s="28"/>
      <c r="U141" s="28"/>
      <c r="V141" s="22"/>
      <c r="W141" s="22"/>
      <c r="X141" s="22"/>
      <c r="Y141" s="24"/>
      <c r="Z141" s="25"/>
      <c r="AA141" s="355"/>
      <c r="AB141" s="355"/>
      <c r="AC141" s="355"/>
      <c r="AD141" s="355"/>
      <c r="AE141" s="355"/>
      <c r="AF141" s="355"/>
      <c r="AG141" s="355"/>
      <c r="AH141" s="355"/>
      <c r="AI141" s="355"/>
      <c r="AJ141" s="355"/>
      <c r="AK141" s="355"/>
      <c r="AL141" s="355"/>
      <c r="AM141" s="355"/>
      <c r="AN141" s="355"/>
      <c r="AO141" s="355"/>
      <c r="AP141" s="355"/>
      <c r="AQ141" s="355"/>
      <c r="AR141" s="355"/>
      <c r="AS141" s="355"/>
      <c r="AT141" s="355"/>
      <c r="AU141" s="355"/>
      <c r="AV141" s="355"/>
      <c r="AW141" s="355"/>
      <c r="AX141" s="355"/>
      <c r="AY141" s="355"/>
      <c r="AZ141" s="355"/>
      <c r="BA141" s="355"/>
      <c r="BB141" s="355"/>
      <c r="BC141" s="355"/>
      <c r="BD141" s="355"/>
      <c r="BE141" s="355"/>
      <c r="BF141" s="355"/>
      <c r="BG141" s="355"/>
      <c r="BH141" s="355"/>
      <c r="BI141" s="355"/>
      <c r="BJ141" s="355"/>
      <c r="BK141" s="355"/>
      <c r="BL141" s="355"/>
      <c r="BM141" s="355"/>
    </row>
    <row r="142" spans="1:65" s="14" customFormat="1" ht="14.25" customHeight="1" x14ac:dyDescent="0.3">
      <c r="A142" s="14" t="s">
        <v>56</v>
      </c>
      <c r="B142" s="15" t="s">
        <v>324</v>
      </c>
      <c r="C142" s="16" t="s">
        <v>97</v>
      </c>
      <c r="D142" s="17" t="s">
        <v>10</v>
      </c>
      <c r="E142" s="18" t="s">
        <v>9</v>
      </c>
      <c r="F142" s="233" t="s">
        <v>178</v>
      </c>
      <c r="H142" s="22"/>
      <c r="I142" s="28"/>
      <c r="J142" s="22">
        <v>16.5</v>
      </c>
      <c r="K142" s="28"/>
      <c r="L142" s="28"/>
      <c r="M142" s="28">
        <f>SUM(H142:L142)</f>
        <v>16.5</v>
      </c>
      <c r="N142" s="22"/>
      <c r="O142" s="22" t="s">
        <v>98</v>
      </c>
      <c r="P142" s="22"/>
      <c r="Q142" s="23"/>
      <c r="R142" s="23"/>
      <c r="S142" s="28"/>
      <c r="T142" s="28"/>
      <c r="U142" s="28"/>
      <c r="V142" s="22" t="s">
        <v>10</v>
      </c>
      <c r="W142" s="22" t="s">
        <v>9</v>
      </c>
      <c r="X142" s="22" t="s">
        <v>9</v>
      </c>
      <c r="Y142" s="24" t="s">
        <v>809</v>
      </c>
      <c r="Z142" s="25" t="s">
        <v>873</v>
      </c>
      <c r="AA142" s="355"/>
      <c r="AB142" s="355"/>
      <c r="AC142" s="355"/>
      <c r="AD142" s="355"/>
      <c r="AE142" s="355"/>
      <c r="AF142" s="355"/>
      <c r="AG142" s="355"/>
      <c r="AH142" s="355"/>
      <c r="AI142" s="355"/>
      <c r="AJ142" s="355"/>
      <c r="AK142" s="355"/>
      <c r="AL142" s="355"/>
      <c r="AM142" s="355"/>
      <c r="AN142" s="355"/>
      <c r="AO142" s="355"/>
      <c r="AP142" s="355"/>
      <c r="AQ142" s="355"/>
      <c r="AR142" s="355"/>
      <c r="AS142" s="355"/>
      <c r="AT142" s="355"/>
      <c r="AU142" s="355"/>
      <c r="AV142" s="355"/>
      <c r="AW142" s="355"/>
      <c r="AX142" s="355"/>
      <c r="AY142" s="355"/>
      <c r="AZ142" s="355"/>
      <c r="BA142" s="355"/>
      <c r="BB142" s="355"/>
      <c r="BC142" s="355"/>
      <c r="BD142" s="355"/>
      <c r="BE142" s="355"/>
      <c r="BF142" s="355"/>
      <c r="BG142" s="355"/>
      <c r="BH142" s="355"/>
      <c r="BI142" s="355"/>
      <c r="BJ142" s="355"/>
      <c r="BK142" s="355"/>
      <c r="BL142" s="355"/>
      <c r="BM142" s="355"/>
    </row>
    <row r="143" spans="1:65" s="14" customFormat="1" ht="14.25" customHeight="1" x14ac:dyDescent="0.3">
      <c r="A143" s="14" t="s">
        <v>56</v>
      </c>
      <c r="B143" s="15" t="s">
        <v>918</v>
      </c>
      <c r="C143" s="16" t="s">
        <v>95</v>
      </c>
      <c r="D143" s="17" t="s">
        <v>10</v>
      </c>
      <c r="E143" s="18" t="s">
        <v>9</v>
      </c>
      <c r="F143" s="232" t="s">
        <v>180</v>
      </c>
      <c r="G143" s="15">
        <v>3</v>
      </c>
      <c r="H143" s="22"/>
      <c r="I143" s="28"/>
      <c r="J143" s="22"/>
      <c r="K143" s="28"/>
      <c r="L143" s="28"/>
      <c r="M143" s="28"/>
      <c r="N143" s="22"/>
      <c r="O143" s="22"/>
      <c r="P143" s="22"/>
      <c r="Q143" s="23"/>
      <c r="R143" s="23"/>
      <c r="S143" s="28"/>
      <c r="T143" s="28"/>
      <c r="U143" s="28"/>
      <c r="V143" s="22"/>
      <c r="W143" s="22"/>
      <c r="X143" s="22"/>
      <c r="Y143" s="24"/>
      <c r="Z143" s="25"/>
      <c r="AA143" s="355"/>
      <c r="AB143" s="355"/>
      <c r="AC143" s="355"/>
      <c r="AD143" s="355"/>
      <c r="AE143" s="355"/>
      <c r="AF143" s="355"/>
      <c r="AG143" s="355"/>
      <c r="AH143" s="355"/>
      <c r="AI143" s="355"/>
      <c r="AJ143" s="355"/>
      <c r="AK143" s="355"/>
      <c r="AL143" s="355"/>
      <c r="AM143" s="355"/>
      <c r="AN143" s="355"/>
      <c r="AO143" s="355"/>
      <c r="AP143" s="355"/>
      <c r="AQ143" s="355"/>
      <c r="AR143" s="355"/>
      <c r="AS143" s="355"/>
      <c r="AT143" s="355"/>
      <c r="AU143" s="355"/>
      <c r="AV143" s="355"/>
      <c r="AW143" s="355"/>
      <c r="AX143" s="355"/>
      <c r="AY143" s="355"/>
      <c r="AZ143" s="355"/>
      <c r="BA143" s="355"/>
      <c r="BB143" s="355"/>
      <c r="BC143" s="355"/>
      <c r="BD143" s="355"/>
      <c r="BE143" s="355"/>
      <c r="BF143" s="355"/>
      <c r="BG143" s="355"/>
      <c r="BH143" s="355"/>
      <c r="BI143" s="355"/>
      <c r="BJ143" s="355"/>
      <c r="BK143" s="355"/>
      <c r="BL143" s="355"/>
      <c r="BM143" s="355"/>
    </row>
    <row r="144" spans="1:65" s="25" customFormat="1" ht="14.25" customHeight="1" x14ac:dyDescent="0.3">
      <c r="A144" s="14" t="s">
        <v>56</v>
      </c>
      <c r="B144" s="15" t="s">
        <v>325</v>
      </c>
      <c r="C144" s="16" t="s">
        <v>97</v>
      </c>
      <c r="D144" s="17" t="s">
        <v>10</v>
      </c>
      <c r="E144" s="18" t="s">
        <v>9</v>
      </c>
      <c r="F144" s="233" t="s">
        <v>180</v>
      </c>
      <c r="G144" s="14"/>
      <c r="H144" s="22"/>
      <c r="I144" s="28"/>
      <c r="J144" s="22">
        <v>16.5</v>
      </c>
      <c r="K144" s="28"/>
      <c r="L144" s="28"/>
      <c r="M144" s="28">
        <f>SUM(H144:L144)</f>
        <v>16.5</v>
      </c>
      <c r="N144" s="22"/>
      <c r="O144" s="22" t="s">
        <v>98</v>
      </c>
      <c r="P144" s="22"/>
      <c r="Q144" s="23"/>
      <c r="R144" s="23"/>
      <c r="S144" s="28"/>
      <c r="T144" s="28"/>
      <c r="U144" s="28"/>
      <c r="V144" s="22" t="s">
        <v>10</v>
      </c>
      <c r="W144" s="22" t="s">
        <v>9</v>
      </c>
      <c r="X144" s="22" t="s">
        <v>9</v>
      </c>
      <c r="Y144" s="24" t="s">
        <v>809</v>
      </c>
      <c r="Z144" s="25" t="s">
        <v>873</v>
      </c>
      <c r="AA144" s="354"/>
      <c r="AB144" s="354"/>
      <c r="AC144" s="354"/>
      <c r="AD144" s="354"/>
      <c r="AE144" s="354"/>
      <c r="AF144" s="354"/>
      <c r="AG144" s="354"/>
      <c r="AH144" s="354"/>
      <c r="AI144" s="354"/>
      <c r="AJ144" s="354"/>
      <c r="AK144" s="354"/>
      <c r="AL144" s="354"/>
      <c r="AM144" s="354"/>
      <c r="AN144" s="354"/>
      <c r="AO144" s="354"/>
      <c r="AP144" s="354"/>
      <c r="AQ144" s="354"/>
      <c r="AR144" s="354"/>
      <c r="AS144" s="354"/>
      <c r="AT144" s="354"/>
      <c r="AU144" s="354"/>
      <c r="AV144" s="354"/>
      <c r="AW144" s="354"/>
      <c r="AX144" s="354"/>
      <c r="AY144" s="354"/>
      <c r="AZ144" s="354"/>
      <c r="BA144" s="354"/>
      <c r="BB144" s="354"/>
      <c r="BC144" s="354"/>
      <c r="BD144" s="354"/>
      <c r="BE144" s="354"/>
      <c r="BF144" s="354"/>
      <c r="BG144" s="354"/>
      <c r="BH144" s="354"/>
      <c r="BI144" s="354"/>
      <c r="BJ144" s="354"/>
      <c r="BK144" s="354"/>
      <c r="BL144" s="354"/>
      <c r="BM144" s="354"/>
    </row>
    <row r="145" spans="1:65" s="14" customFormat="1" ht="14.25" customHeight="1" x14ac:dyDescent="0.3">
      <c r="A145" s="14" t="s">
        <v>56</v>
      </c>
      <c r="B145" s="15" t="s">
        <v>912</v>
      </c>
      <c r="C145" s="150" t="s">
        <v>93</v>
      </c>
      <c r="D145" s="151" t="s">
        <v>9</v>
      </c>
      <c r="E145" s="152" t="s">
        <v>9</v>
      </c>
      <c r="F145" s="266" t="s">
        <v>886</v>
      </c>
      <c r="G145" s="154">
        <v>6</v>
      </c>
      <c r="H145" s="155"/>
      <c r="I145" s="155"/>
      <c r="J145" s="155"/>
      <c r="K145" s="155"/>
      <c r="L145" s="155"/>
      <c r="M145" s="155">
        <f>SUM(M149:M151)</f>
        <v>49.5</v>
      </c>
      <c r="N145" s="22"/>
      <c r="O145" s="22"/>
      <c r="P145" s="22"/>
      <c r="Q145" s="23"/>
      <c r="R145" s="23"/>
      <c r="S145" s="28"/>
      <c r="T145" s="28"/>
      <c r="U145" s="28"/>
      <c r="V145" s="22"/>
      <c r="W145" s="22"/>
      <c r="X145" s="22"/>
      <c r="Y145" s="24"/>
      <c r="Z145" s="25"/>
      <c r="AA145" s="355"/>
      <c r="AB145" s="355"/>
      <c r="AC145" s="355"/>
      <c r="AD145" s="355"/>
      <c r="AE145" s="355"/>
      <c r="AF145" s="355"/>
      <c r="AG145" s="355"/>
      <c r="AH145" s="355"/>
      <c r="AI145" s="355"/>
      <c r="AJ145" s="355"/>
      <c r="AK145" s="355"/>
      <c r="AL145" s="355"/>
      <c r="AM145" s="355"/>
      <c r="AN145" s="355"/>
      <c r="AO145" s="355"/>
      <c r="AP145" s="355"/>
      <c r="AQ145" s="355"/>
      <c r="AR145" s="355"/>
      <c r="AS145" s="355"/>
      <c r="AT145" s="355"/>
      <c r="AU145" s="355"/>
      <c r="AV145" s="355"/>
      <c r="AW145" s="355"/>
      <c r="AX145" s="355"/>
      <c r="AY145" s="355"/>
      <c r="AZ145" s="355"/>
      <c r="BA145" s="355"/>
      <c r="BB145" s="355"/>
      <c r="BC145" s="355"/>
      <c r="BD145" s="355"/>
      <c r="BE145" s="355"/>
      <c r="BF145" s="355"/>
      <c r="BG145" s="355"/>
      <c r="BH145" s="355"/>
      <c r="BI145" s="355"/>
      <c r="BJ145" s="355"/>
      <c r="BK145" s="355"/>
      <c r="BL145" s="355"/>
      <c r="BM145" s="355"/>
    </row>
    <row r="146" spans="1:65" s="25" customFormat="1" ht="14.25" customHeight="1" x14ac:dyDescent="0.3">
      <c r="A146" s="14" t="s">
        <v>56</v>
      </c>
      <c r="B146" s="15" t="s">
        <v>919</v>
      </c>
      <c r="C146" s="16" t="s">
        <v>95</v>
      </c>
      <c r="D146" s="17" t="s">
        <v>10</v>
      </c>
      <c r="E146" s="18" t="s">
        <v>9</v>
      </c>
      <c r="F146" s="232" t="s">
        <v>192</v>
      </c>
      <c r="G146" s="15">
        <v>3</v>
      </c>
      <c r="H146" s="22"/>
      <c r="I146" s="28"/>
      <c r="J146" s="22"/>
      <c r="K146" s="28"/>
      <c r="L146" s="28"/>
      <c r="M146" s="28"/>
      <c r="N146" s="22"/>
      <c r="O146" s="22"/>
      <c r="P146" s="22"/>
      <c r="Q146" s="23"/>
      <c r="R146" s="23"/>
      <c r="S146" s="28"/>
      <c r="T146" s="28"/>
      <c r="U146" s="28"/>
      <c r="V146" s="14"/>
      <c r="W146" s="22"/>
      <c r="X146" s="22"/>
      <c r="Y146" s="24"/>
      <c r="AA146" s="354"/>
      <c r="AB146" s="354"/>
      <c r="AC146" s="354"/>
      <c r="AD146" s="354"/>
      <c r="AE146" s="354"/>
      <c r="AF146" s="354"/>
      <c r="AG146" s="354"/>
      <c r="AH146" s="354"/>
      <c r="AI146" s="354"/>
      <c r="AJ146" s="354"/>
      <c r="AK146" s="354"/>
      <c r="AL146" s="354"/>
      <c r="AM146" s="354"/>
      <c r="AN146" s="354"/>
      <c r="AO146" s="354"/>
      <c r="AP146" s="354"/>
      <c r="AQ146" s="354"/>
      <c r="AR146" s="354"/>
      <c r="AS146" s="354"/>
      <c r="AT146" s="354"/>
      <c r="AU146" s="354"/>
      <c r="AV146" s="354"/>
      <c r="AW146" s="354"/>
      <c r="AX146" s="354"/>
      <c r="AY146" s="354"/>
      <c r="AZ146" s="354"/>
      <c r="BA146" s="354"/>
      <c r="BB146" s="354"/>
      <c r="BC146" s="354"/>
      <c r="BD146" s="354"/>
      <c r="BE146" s="354"/>
      <c r="BF146" s="354"/>
      <c r="BG146" s="354"/>
      <c r="BH146" s="354"/>
      <c r="BI146" s="354"/>
      <c r="BJ146" s="354"/>
      <c r="BK146" s="354"/>
      <c r="BL146" s="354"/>
      <c r="BM146" s="354"/>
    </row>
    <row r="147" spans="1:65" s="14" customFormat="1" ht="14.25" customHeight="1" x14ac:dyDescent="0.3">
      <c r="A147" s="14" t="s">
        <v>56</v>
      </c>
      <c r="B147" s="15" t="s">
        <v>331</v>
      </c>
      <c r="C147" s="16" t="s">
        <v>97</v>
      </c>
      <c r="D147" s="17" t="s">
        <v>10</v>
      </c>
      <c r="E147" s="18" t="s">
        <v>9</v>
      </c>
      <c r="F147" s="233" t="s">
        <v>192</v>
      </c>
      <c r="H147" s="22">
        <v>22</v>
      </c>
      <c r="I147" s="28"/>
      <c r="J147" s="22"/>
      <c r="K147" s="28"/>
      <c r="L147" s="28"/>
      <c r="M147" s="28">
        <f>SUM(H147:L147)</f>
        <v>22</v>
      </c>
      <c r="N147" s="22"/>
      <c r="O147" s="22" t="s">
        <v>98</v>
      </c>
      <c r="P147" s="22"/>
      <c r="Q147" s="23"/>
      <c r="R147" s="23"/>
      <c r="S147" s="28"/>
      <c r="T147" s="28"/>
      <c r="U147" s="28"/>
      <c r="V147" s="22" t="s">
        <v>10</v>
      </c>
      <c r="W147" s="22" t="s">
        <v>9</v>
      </c>
      <c r="X147" s="22" t="s">
        <v>9</v>
      </c>
      <c r="Y147" s="24" t="s">
        <v>809</v>
      </c>
      <c r="Z147" s="25" t="s">
        <v>873</v>
      </c>
      <c r="AA147" s="355"/>
      <c r="AB147" s="355"/>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5"/>
      <c r="AY147" s="355"/>
      <c r="AZ147" s="355"/>
      <c r="BA147" s="355"/>
      <c r="BB147" s="355"/>
      <c r="BC147" s="355"/>
      <c r="BD147" s="355"/>
      <c r="BE147" s="355"/>
      <c r="BF147" s="355"/>
      <c r="BG147" s="355"/>
      <c r="BH147" s="355"/>
      <c r="BI147" s="355"/>
      <c r="BJ147" s="355"/>
      <c r="BK147" s="355"/>
      <c r="BL147" s="355"/>
      <c r="BM147" s="355"/>
    </row>
    <row r="148" spans="1:65" s="14" customFormat="1" ht="14.25" customHeight="1" x14ac:dyDescent="0.3">
      <c r="A148" s="14" t="s">
        <v>56</v>
      </c>
      <c r="B148" s="15" t="s">
        <v>920</v>
      </c>
      <c r="C148" s="16" t="s">
        <v>95</v>
      </c>
      <c r="D148" s="17" t="s">
        <v>10</v>
      </c>
      <c r="E148" s="18" t="s">
        <v>9</v>
      </c>
      <c r="F148" s="232" t="s">
        <v>171</v>
      </c>
      <c r="G148" s="15">
        <v>3</v>
      </c>
      <c r="H148" s="22"/>
      <c r="I148" s="28"/>
      <c r="J148" s="22"/>
      <c r="K148" s="28"/>
      <c r="L148" s="28"/>
      <c r="M148" s="28"/>
      <c r="N148" s="22"/>
      <c r="O148" s="22"/>
      <c r="P148" s="22"/>
      <c r="Q148" s="23"/>
      <c r="R148" s="23"/>
      <c r="S148" s="28"/>
      <c r="T148" s="28"/>
      <c r="U148" s="28"/>
      <c r="V148" s="22"/>
      <c r="W148" s="22"/>
      <c r="X148" s="22"/>
      <c r="Y148" s="24"/>
      <c r="Z148" s="25"/>
      <c r="AA148" s="355"/>
      <c r="AB148" s="355"/>
      <c r="AC148" s="355"/>
      <c r="AD148" s="355"/>
      <c r="AE148" s="355"/>
      <c r="AF148" s="355"/>
      <c r="AG148" s="355"/>
      <c r="AH148" s="355"/>
      <c r="AI148" s="355"/>
      <c r="AJ148" s="355"/>
      <c r="AK148" s="355"/>
      <c r="AL148" s="355"/>
      <c r="AM148" s="355"/>
      <c r="AN148" s="355"/>
      <c r="AO148" s="355"/>
      <c r="AP148" s="355"/>
      <c r="AQ148" s="355"/>
      <c r="AR148" s="355"/>
      <c r="AS148" s="355"/>
      <c r="AT148" s="355"/>
      <c r="AU148" s="355"/>
      <c r="AV148" s="355"/>
      <c r="AW148" s="355"/>
      <c r="AX148" s="355"/>
      <c r="AY148" s="355"/>
      <c r="AZ148" s="355"/>
      <c r="BA148" s="355"/>
      <c r="BB148" s="355"/>
      <c r="BC148" s="355"/>
      <c r="BD148" s="355"/>
      <c r="BE148" s="355"/>
      <c r="BF148" s="355"/>
      <c r="BG148" s="355"/>
      <c r="BH148" s="355"/>
      <c r="BI148" s="355"/>
      <c r="BJ148" s="355"/>
      <c r="BK148" s="355"/>
      <c r="BL148" s="355"/>
      <c r="BM148" s="355"/>
    </row>
    <row r="149" spans="1:65" s="14" customFormat="1" ht="14.25" customHeight="1" x14ac:dyDescent="0.3">
      <c r="A149" s="14" t="s">
        <v>56</v>
      </c>
      <c r="B149" s="15" t="s">
        <v>321</v>
      </c>
      <c r="C149" s="16" t="s">
        <v>97</v>
      </c>
      <c r="D149" s="17" t="s">
        <v>10</v>
      </c>
      <c r="E149" s="18" t="s">
        <v>9</v>
      </c>
      <c r="F149" s="233" t="s">
        <v>171</v>
      </c>
      <c r="G149" s="15"/>
      <c r="H149" s="22">
        <v>22</v>
      </c>
      <c r="I149" s="28"/>
      <c r="J149" s="22"/>
      <c r="K149" s="28">
        <v>5.5</v>
      </c>
      <c r="L149" s="28"/>
      <c r="M149" s="28">
        <f>SUM(H149:L149)</f>
        <v>27.5</v>
      </c>
      <c r="N149" s="22"/>
      <c r="O149" s="22" t="s">
        <v>98</v>
      </c>
      <c r="P149" s="22"/>
      <c r="Q149" s="23"/>
      <c r="R149" s="23"/>
      <c r="S149" s="28"/>
      <c r="T149" s="28"/>
      <c r="U149" s="28"/>
      <c r="V149" s="22" t="s">
        <v>10</v>
      </c>
      <c r="W149" s="22" t="s">
        <v>9</v>
      </c>
      <c r="X149" s="22" t="s">
        <v>9</v>
      </c>
      <c r="Y149" s="24" t="s">
        <v>809</v>
      </c>
      <c r="Z149" s="25" t="s">
        <v>873</v>
      </c>
      <c r="AA149" s="355"/>
      <c r="AB149" s="355"/>
      <c r="AC149" s="355"/>
      <c r="AD149" s="355"/>
      <c r="AE149" s="355"/>
      <c r="AF149" s="355"/>
      <c r="AG149" s="355"/>
      <c r="AH149" s="355"/>
      <c r="AI149" s="355"/>
      <c r="AJ149" s="355"/>
      <c r="AK149" s="355"/>
      <c r="AL149" s="355"/>
      <c r="AM149" s="355"/>
      <c r="AN149" s="355"/>
      <c r="AO149" s="355"/>
      <c r="AP149" s="355"/>
      <c r="AQ149" s="355"/>
      <c r="AR149" s="355"/>
      <c r="AS149" s="355"/>
      <c r="AT149" s="355"/>
      <c r="AU149" s="355"/>
      <c r="AV149" s="355"/>
      <c r="AW149" s="355"/>
      <c r="AX149" s="355"/>
      <c r="AY149" s="355"/>
      <c r="AZ149" s="355"/>
      <c r="BA149" s="355"/>
      <c r="BB149" s="355"/>
      <c r="BC149" s="355"/>
      <c r="BD149" s="355"/>
      <c r="BE149" s="355"/>
      <c r="BF149" s="355"/>
      <c r="BG149" s="355"/>
      <c r="BH149" s="355"/>
      <c r="BI149" s="355"/>
      <c r="BJ149" s="355"/>
      <c r="BK149" s="355"/>
      <c r="BL149" s="355"/>
      <c r="BM149" s="355"/>
    </row>
    <row r="150" spans="1:65" s="25" customFormat="1" ht="14.25" customHeight="1" x14ac:dyDescent="0.3">
      <c r="A150" s="14" t="s">
        <v>56</v>
      </c>
      <c r="B150" s="15" t="s">
        <v>921</v>
      </c>
      <c r="C150" s="16" t="s">
        <v>95</v>
      </c>
      <c r="D150" s="17" t="s">
        <v>10</v>
      </c>
      <c r="E150" s="18" t="s">
        <v>9</v>
      </c>
      <c r="F150" s="232" t="s">
        <v>887</v>
      </c>
      <c r="G150" s="15">
        <v>3</v>
      </c>
      <c r="H150" s="22"/>
      <c r="I150" s="28"/>
      <c r="J150" s="22"/>
      <c r="K150" s="28"/>
      <c r="L150" s="28"/>
      <c r="M150" s="28"/>
      <c r="N150" s="22"/>
      <c r="O150" s="22"/>
      <c r="P150" s="22"/>
      <c r="Q150" s="23"/>
      <c r="R150" s="23"/>
      <c r="S150" s="28"/>
      <c r="T150" s="28"/>
      <c r="U150" s="28"/>
      <c r="V150" s="22"/>
      <c r="W150" s="22"/>
      <c r="X150" s="22"/>
      <c r="Y150" s="24"/>
      <c r="AA150" s="354"/>
      <c r="AB150" s="354"/>
      <c r="AC150" s="354"/>
      <c r="AD150" s="354"/>
      <c r="AE150" s="354"/>
      <c r="AF150" s="354"/>
      <c r="AG150" s="354"/>
      <c r="AH150" s="354"/>
      <c r="AI150" s="354"/>
      <c r="AJ150" s="354"/>
      <c r="AK150" s="354"/>
      <c r="AL150" s="354"/>
      <c r="AM150" s="354"/>
      <c r="AN150" s="354"/>
      <c r="AO150" s="354"/>
      <c r="AP150" s="354"/>
      <c r="AQ150" s="354"/>
      <c r="AR150" s="354"/>
      <c r="AS150" s="354"/>
      <c r="AT150" s="354"/>
      <c r="AU150" s="354"/>
      <c r="AV150" s="354"/>
      <c r="AW150" s="354"/>
      <c r="AX150" s="354"/>
      <c r="AY150" s="354"/>
      <c r="AZ150" s="354"/>
      <c r="BA150" s="354"/>
      <c r="BB150" s="354"/>
      <c r="BC150" s="354"/>
      <c r="BD150" s="354"/>
      <c r="BE150" s="354"/>
      <c r="BF150" s="354"/>
      <c r="BG150" s="354"/>
      <c r="BH150" s="354"/>
      <c r="BI150" s="354"/>
      <c r="BJ150" s="354"/>
      <c r="BK150" s="354"/>
      <c r="BL150" s="354"/>
      <c r="BM150" s="354"/>
    </row>
    <row r="151" spans="1:65" s="14" customFormat="1" ht="14.25" customHeight="1" x14ac:dyDescent="0.3">
      <c r="A151" s="14" t="s">
        <v>56</v>
      </c>
      <c r="B151" s="15" t="s">
        <v>933</v>
      </c>
      <c r="C151" s="16" t="s">
        <v>97</v>
      </c>
      <c r="D151" s="17" t="s">
        <v>10</v>
      </c>
      <c r="E151" s="18" t="s">
        <v>9</v>
      </c>
      <c r="F151" s="233" t="s">
        <v>887</v>
      </c>
      <c r="H151" s="22">
        <v>22</v>
      </c>
      <c r="I151" s="28"/>
      <c r="J151" s="22"/>
      <c r="K151" s="28"/>
      <c r="L151" s="28"/>
      <c r="M151" s="28">
        <f>SUM(H151:L151)</f>
        <v>22</v>
      </c>
      <c r="N151" s="22"/>
      <c r="O151" s="22"/>
      <c r="P151" s="22"/>
      <c r="Q151" s="23"/>
      <c r="R151" s="23"/>
      <c r="S151" s="28"/>
      <c r="T151" s="28"/>
      <c r="U151" s="28"/>
      <c r="V151" s="22" t="s">
        <v>10</v>
      </c>
      <c r="W151" s="22" t="s">
        <v>9</v>
      </c>
      <c r="X151" s="22" t="s">
        <v>9</v>
      </c>
      <c r="Y151" s="24" t="s">
        <v>884</v>
      </c>
      <c r="Z151" s="25" t="s">
        <v>873</v>
      </c>
      <c r="AA151" s="355"/>
      <c r="AB151" s="355"/>
      <c r="AC151" s="355"/>
      <c r="AD151" s="355"/>
      <c r="AE151" s="355"/>
      <c r="AF151" s="355"/>
      <c r="AG151" s="355"/>
      <c r="AH151" s="355"/>
      <c r="AI151" s="355"/>
      <c r="AJ151" s="355"/>
      <c r="AK151" s="355"/>
      <c r="AL151" s="355"/>
      <c r="AM151" s="355"/>
      <c r="AN151" s="355"/>
      <c r="AO151" s="355"/>
      <c r="AP151" s="355"/>
      <c r="AQ151" s="355"/>
      <c r="AR151" s="355"/>
      <c r="AS151" s="355"/>
      <c r="AT151" s="355"/>
      <c r="AU151" s="355"/>
      <c r="AV151" s="355"/>
      <c r="AW151" s="355"/>
      <c r="AX151" s="355"/>
      <c r="AY151" s="355"/>
      <c r="AZ151" s="355"/>
      <c r="BA151" s="355"/>
      <c r="BB151" s="355"/>
      <c r="BC151" s="355"/>
      <c r="BD151" s="355"/>
      <c r="BE151" s="355"/>
      <c r="BF151" s="355"/>
      <c r="BG151" s="355"/>
      <c r="BH151" s="355"/>
      <c r="BI151" s="355"/>
      <c r="BJ151" s="355"/>
      <c r="BK151" s="355"/>
      <c r="BL151" s="355"/>
      <c r="BM151" s="355"/>
    </row>
    <row r="152" spans="1:65" s="14" customFormat="1" ht="14.25" customHeight="1" x14ac:dyDescent="0.3">
      <c r="A152" s="14" t="s">
        <v>56</v>
      </c>
      <c r="B152" s="15" t="s">
        <v>922</v>
      </c>
      <c r="C152" s="16" t="s">
        <v>95</v>
      </c>
      <c r="D152" s="17" t="s">
        <v>10</v>
      </c>
      <c r="E152" s="18" t="s">
        <v>9</v>
      </c>
      <c r="F152" s="353" t="s">
        <v>123</v>
      </c>
      <c r="G152" s="15">
        <v>3</v>
      </c>
      <c r="H152" s="22"/>
      <c r="I152" s="22"/>
      <c r="J152" s="22"/>
      <c r="K152" s="22"/>
      <c r="L152" s="28"/>
      <c r="M152" s="28"/>
      <c r="N152" s="22"/>
      <c r="O152" s="22"/>
      <c r="P152" s="22"/>
      <c r="Q152" s="23"/>
      <c r="R152" s="23"/>
      <c r="S152" s="28"/>
      <c r="T152" s="28"/>
      <c r="U152" s="28"/>
      <c r="V152" s="22"/>
      <c r="W152" s="22"/>
      <c r="X152" s="22"/>
      <c r="Y152" s="24"/>
      <c r="Z152" s="25"/>
      <c r="AA152" s="355"/>
      <c r="AB152" s="355"/>
      <c r="AC152" s="355"/>
      <c r="AD152" s="355"/>
      <c r="AE152" s="355"/>
      <c r="AF152" s="355"/>
      <c r="AG152" s="355"/>
      <c r="AH152" s="355"/>
      <c r="AI152" s="355"/>
      <c r="AJ152" s="355"/>
      <c r="AK152" s="355"/>
      <c r="AL152" s="355"/>
      <c r="AM152" s="355"/>
      <c r="AN152" s="355"/>
      <c r="AO152" s="355"/>
      <c r="AP152" s="355"/>
      <c r="AQ152" s="355"/>
      <c r="AR152" s="355"/>
      <c r="AS152" s="355"/>
      <c r="AT152" s="355"/>
      <c r="AU152" s="355"/>
      <c r="AV152" s="355"/>
      <c r="AW152" s="355"/>
      <c r="AX152" s="355"/>
      <c r="AY152" s="355"/>
      <c r="AZ152" s="355"/>
      <c r="BA152" s="355"/>
      <c r="BB152" s="355"/>
      <c r="BC152" s="355"/>
      <c r="BD152" s="355"/>
      <c r="BE152" s="355"/>
      <c r="BF152" s="355"/>
      <c r="BG152" s="355"/>
      <c r="BH152" s="355"/>
      <c r="BI152" s="355"/>
      <c r="BJ152" s="355"/>
      <c r="BK152" s="355"/>
      <c r="BL152" s="355"/>
      <c r="BM152" s="355"/>
    </row>
    <row r="153" spans="1:65" s="25" customFormat="1" x14ac:dyDescent="0.3">
      <c r="A153" s="1"/>
      <c r="B153" s="320" t="s">
        <v>165</v>
      </c>
      <c r="C153" s="320"/>
      <c r="D153" s="320"/>
      <c r="E153" s="320"/>
      <c r="F153" s="320"/>
      <c r="G153" s="112">
        <v>30</v>
      </c>
      <c r="H153" s="37">
        <f>SUM(H133:H139)</f>
        <v>66</v>
      </c>
      <c r="I153" s="37">
        <f>SUM(I133:I139)</f>
        <v>22</v>
      </c>
      <c r="J153" s="37">
        <f>SUM(J133:J139)</f>
        <v>0</v>
      </c>
      <c r="K153" s="37">
        <f>SUM(K133:K139)</f>
        <v>22</v>
      </c>
      <c r="L153" s="37">
        <f>SUM(L133:L139)</f>
        <v>0</v>
      </c>
      <c r="M153" s="365">
        <f>SUM(M135,M135,M137,M139,M142,M147,M149)</f>
        <v>220</v>
      </c>
      <c r="AA153" s="354"/>
      <c r="AB153" s="354"/>
      <c r="AC153" s="354"/>
      <c r="AD153" s="354"/>
      <c r="AE153" s="354"/>
      <c r="AF153" s="354"/>
      <c r="AG153" s="354"/>
      <c r="AH153" s="354"/>
      <c r="AI153" s="354"/>
      <c r="AJ153" s="354"/>
      <c r="AK153" s="354"/>
      <c r="AL153" s="354"/>
      <c r="AM153" s="354"/>
      <c r="AN153" s="354"/>
      <c r="AO153" s="354"/>
      <c r="AP153" s="354"/>
      <c r="AQ153" s="354"/>
      <c r="AR153" s="354"/>
      <c r="AS153" s="354"/>
      <c r="AT153" s="354"/>
      <c r="AU153" s="354"/>
      <c r="AV153" s="354"/>
      <c r="AW153" s="354"/>
      <c r="AX153" s="354"/>
      <c r="AY153" s="354"/>
      <c r="AZ153" s="354"/>
      <c r="BA153" s="354"/>
      <c r="BB153" s="354"/>
      <c r="BC153" s="354"/>
      <c r="BD153" s="354"/>
      <c r="BE153" s="354"/>
      <c r="BF153" s="354"/>
      <c r="BG153" s="354"/>
      <c r="BH153" s="354"/>
      <c r="BI153" s="354"/>
      <c r="BJ153" s="354"/>
      <c r="BK153" s="354"/>
      <c r="BL153" s="354"/>
      <c r="BM153" s="354"/>
    </row>
    <row r="154" spans="1:65" s="14" customFormat="1" x14ac:dyDescent="0.3">
      <c r="A154" s="1"/>
      <c r="B154" s="68"/>
      <c r="C154" s="68"/>
      <c r="D154" s="68"/>
      <c r="E154" s="68"/>
      <c r="F154" s="68"/>
      <c r="G154" s="69"/>
      <c r="H154" s="3"/>
      <c r="I154" s="3"/>
      <c r="J154" s="3"/>
      <c r="K154" s="3"/>
      <c r="L154" s="3"/>
      <c r="M154" s="38" t="s">
        <v>864</v>
      </c>
      <c r="N154" s="1"/>
      <c r="O154" s="1"/>
      <c r="P154" s="1"/>
      <c r="Q154" s="1"/>
      <c r="R154" s="1"/>
      <c r="S154" s="1"/>
      <c r="T154" s="1"/>
      <c r="U154" s="1"/>
      <c r="V154" s="1"/>
      <c r="W154" s="1"/>
      <c r="X154" s="1"/>
      <c r="Y154" s="1"/>
      <c r="Z154" s="1"/>
      <c r="AA154" s="355"/>
      <c r="AB154" s="355"/>
      <c r="AC154" s="355"/>
      <c r="AD154" s="355"/>
      <c r="AE154" s="355"/>
      <c r="AF154" s="355"/>
      <c r="AG154" s="355"/>
      <c r="AH154" s="355"/>
      <c r="AI154" s="355"/>
      <c r="AJ154" s="355"/>
      <c r="AK154" s="355"/>
      <c r="AL154" s="355"/>
      <c r="AM154" s="355"/>
      <c r="AN154" s="355"/>
      <c r="AO154" s="355"/>
      <c r="AP154" s="355"/>
      <c r="AQ154" s="355"/>
      <c r="AR154" s="355"/>
      <c r="AS154" s="355"/>
      <c r="AT154" s="355"/>
      <c r="AU154" s="355"/>
      <c r="AV154" s="355"/>
      <c r="AW154" s="355"/>
      <c r="AX154" s="355"/>
      <c r="AY154" s="355"/>
      <c r="AZ154" s="355"/>
      <c r="BA154" s="355"/>
      <c r="BB154" s="355"/>
      <c r="BC154" s="355"/>
      <c r="BD154" s="355"/>
      <c r="BE154" s="355"/>
      <c r="BF154" s="355"/>
      <c r="BG154" s="355"/>
      <c r="BH154" s="355"/>
      <c r="BI154" s="355"/>
      <c r="BJ154" s="355"/>
      <c r="BK154" s="355"/>
      <c r="BL154" s="355"/>
      <c r="BM154" s="355"/>
    </row>
    <row r="156" spans="1:65" ht="17.399999999999999" x14ac:dyDescent="0.35">
      <c r="A156" s="39" t="s">
        <v>53</v>
      </c>
      <c r="B156" s="10" t="s">
        <v>54</v>
      </c>
      <c r="C156" s="11" t="s">
        <v>55</v>
      </c>
      <c r="D156" s="11" t="s">
        <v>56</v>
      </c>
      <c r="E156" s="11" t="s">
        <v>57</v>
      </c>
      <c r="F156" s="11"/>
    </row>
    <row r="158" spans="1:65" ht="19.8" x14ac:dyDescent="0.4">
      <c r="A158" s="82" t="s">
        <v>223</v>
      </c>
      <c r="B158" s="297" t="s">
        <v>224</v>
      </c>
      <c r="C158" s="297"/>
      <c r="D158" s="13"/>
      <c r="E158" s="13"/>
    </row>
    <row r="160" spans="1:65" ht="16.5" customHeight="1" x14ac:dyDescent="0.3">
      <c r="A160" s="291" t="s">
        <v>60</v>
      </c>
      <c r="B160" s="291" t="s">
        <v>61</v>
      </c>
      <c r="C160" s="298" t="s">
        <v>62</v>
      </c>
      <c r="D160" s="298"/>
      <c r="E160" s="298"/>
      <c r="F160" s="290" t="s">
        <v>63</v>
      </c>
      <c r="G160" s="291" t="s">
        <v>64</v>
      </c>
      <c r="H160" s="294" t="s">
        <v>66</v>
      </c>
      <c r="I160" s="294"/>
      <c r="J160" s="294"/>
      <c r="K160" s="294"/>
      <c r="L160" s="294"/>
      <c r="M160" s="294"/>
      <c r="N160" s="294" t="s">
        <v>67</v>
      </c>
      <c r="O160" s="294"/>
      <c r="P160" s="294"/>
      <c r="Q160" s="294"/>
      <c r="R160" s="294"/>
      <c r="S160" s="294"/>
      <c r="T160" s="294"/>
      <c r="U160" s="294"/>
      <c r="V160" s="296" t="s">
        <v>68</v>
      </c>
      <c r="W160" s="296"/>
      <c r="X160" s="296"/>
      <c r="Y160" s="291" t="s">
        <v>69</v>
      </c>
      <c r="Z160" s="293" t="s">
        <v>70</v>
      </c>
    </row>
    <row r="161" spans="1:26" ht="13.5" customHeight="1" x14ac:dyDescent="0.3">
      <c r="A161" s="291"/>
      <c r="B161" s="291"/>
      <c r="C161" s="298"/>
      <c r="D161" s="298"/>
      <c r="E161" s="298"/>
      <c r="F161" s="290"/>
      <c r="G161" s="291"/>
      <c r="H161" s="294"/>
      <c r="I161" s="294"/>
      <c r="J161" s="294"/>
      <c r="K161" s="294"/>
      <c r="L161" s="294"/>
      <c r="M161" s="294"/>
      <c r="N161" s="294" t="s">
        <v>71</v>
      </c>
      <c r="O161" s="294"/>
      <c r="P161" s="294"/>
      <c r="Q161" s="294"/>
      <c r="R161" s="294"/>
      <c r="S161" s="294"/>
      <c r="T161" s="295" t="s">
        <v>72</v>
      </c>
      <c r="U161" s="295"/>
      <c r="V161" s="291" t="s">
        <v>73</v>
      </c>
      <c r="W161" s="291" t="s">
        <v>74</v>
      </c>
      <c r="X161" s="291" t="s">
        <v>75</v>
      </c>
      <c r="Y161" s="291"/>
      <c r="Z161" s="293"/>
    </row>
    <row r="162" spans="1:26" ht="16.5" customHeight="1" x14ac:dyDescent="0.3">
      <c r="A162" s="291"/>
      <c r="B162" s="291"/>
      <c r="C162" s="298"/>
      <c r="D162" s="298"/>
      <c r="E162" s="298"/>
      <c r="F162" s="290"/>
      <c r="G162" s="291"/>
      <c r="H162" s="290" t="s">
        <v>76</v>
      </c>
      <c r="I162" s="290" t="s">
        <v>77</v>
      </c>
      <c r="J162" s="291" t="s">
        <v>78</v>
      </c>
      <c r="K162" s="290" t="s">
        <v>79</v>
      </c>
      <c r="L162" s="291" t="s">
        <v>80</v>
      </c>
      <c r="M162" s="291" t="s">
        <v>81</v>
      </c>
      <c r="N162" s="292" t="s">
        <v>82</v>
      </c>
      <c r="O162" s="292"/>
      <c r="P162" s="292"/>
      <c r="Q162" s="291" t="s">
        <v>83</v>
      </c>
      <c r="R162" s="291" t="s">
        <v>84</v>
      </c>
      <c r="S162" s="291" t="s">
        <v>85</v>
      </c>
      <c r="T162" s="291" t="s">
        <v>86</v>
      </c>
      <c r="U162" s="291" t="s">
        <v>84</v>
      </c>
      <c r="V162" s="291"/>
      <c r="W162" s="291"/>
      <c r="X162" s="291"/>
      <c r="Y162" s="291"/>
      <c r="Z162" s="293"/>
    </row>
    <row r="163" spans="1:26" ht="14.25" customHeight="1" x14ac:dyDescent="0.3">
      <c r="A163" s="291"/>
      <c r="B163" s="291"/>
      <c r="C163" s="287" t="s">
        <v>87</v>
      </c>
      <c r="D163" s="288" t="s">
        <v>88</v>
      </c>
      <c r="E163" s="288" t="s">
        <v>89</v>
      </c>
      <c r="F163" s="290"/>
      <c r="G163" s="291"/>
      <c r="H163" s="290"/>
      <c r="I163" s="290"/>
      <c r="J163" s="291"/>
      <c r="K163" s="290"/>
      <c r="L163" s="291"/>
      <c r="M163" s="291"/>
      <c r="N163" s="329" t="s">
        <v>90</v>
      </c>
      <c r="O163" s="290" t="s">
        <v>91</v>
      </c>
      <c r="P163" s="291" t="s">
        <v>92</v>
      </c>
      <c r="Q163" s="291"/>
      <c r="R163" s="291"/>
      <c r="S163" s="291"/>
      <c r="T163" s="291"/>
      <c r="U163" s="291"/>
      <c r="V163" s="291"/>
      <c r="W163" s="291"/>
      <c r="X163" s="291"/>
      <c r="Y163" s="291"/>
      <c r="Z163" s="293"/>
    </row>
    <row r="164" spans="1:26" ht="27" customHeight="1" x14ac:dyDescent="0.3">
      <c r="A164" s="291"/>
      <c r="B164" s="291"/>
      <c r="C164" s="287"/>
      <c r="D164" s="288"/>
      <c r="E164" s="288"/>
      <c r="F164" s="290"/>
      <c r="G164" s="291"/>
      <c r="H164" s="290"/>
      <c r="I164" s="290"/>
      <c r="J164" s="291"/>
      <c r="K164" s="290"/>
      <c r="L164" s="291"/>
      <c r="M164" s="291"/>
      <c r="N164" s="329"/>
      <c r="O164" s="329"/>
      <c r="P164" s="329"/>
      <c r="Q164" s="291"/>
      <c r="R164" s="291"/>
      <c r="S164" s="291"/>
      <c r="T164" s="291"/>
      <c r="U164" s="291"/>
      <c r="V164" s="291"/>
      <c r="W164" s="291"/>
      <c r="X164" s="291"/>
      <c r="Y164" s="291"/>
      <c r="Z164" s="293"/>
    </row>
    <row r="165" spans="1:26" ht="14.25" customHeight="1" x14ac:dyDescent="0.3">
      <c r="A165" s="14" t="s">
        <v>57</v>
      </c>
      <c r="B165" s="40" t="s">
        <v>913</v>
      </c>
      <c r="C165" s="50" t="s">
        <v>135</v>
      </c>
      <c r="D165" s="51" t="s">
        <v>9</v>
      </c>
      <c r="E165" s="51" t="s">
        <v>9</v>
      </c>
      <c r="F165" s="40" t="s">
        <v>812</v>
      </c>
      <c r="G165" s="40">
        <v>30</v>
      </c>
      <c r="H165" s="14"/>
      <c r="I165" s="14"/>
      <c r="J165" s="14"/>
      <c r="K165" s="14"/>
      <c r="L165" s="14"/>
      <c r="M165" s="14"/>
      <c r="N165" s="14"/>
      <c r="O165" s="14"/>
      <c r="P165" s="14"/>
      <c r="Q165" s="14"/>
      <c r="R165" s="14"/>
      <c r="S165" s="14"/>
      <c r="T165" s="14"/>
      <c r="U165" s="14"/>
      <c r="V165" s="14"/>
      <c r="W165" s="14"/>
      <c r="X165" s="14"/>
      <c r="Y165" s="14"/>
      <c r="Z165" s="14"/>
    </row>
    <row r="166" spans="1:26" ht="14.25" customHeight="1" x14ac:dyDescent="0.3">
      <c r="A166" s="14" t="s">
        <v>57</v>
      </c>
      <c r="B166" s="40" t="s">
        <v>923</v>
      </c>
      <c r="C166" s="50" t="s">
        <v>97</v>
      </c>
      <c r="D166" s="51" t="s">
        <v>9</v>
      </c>
      <c r="E166" s="51" t="s">
        <v>9</v>
      </c>
      <c r="F166" s="76" t="s">
        <v>812</v>
      </c>
      <c r="H166" s="47"/>
      <c r="I166" s="47"/>
      <c r="J166" s="47"/>
      <c r="K166" s="47"/>
      <c r="L166" s="61" t="s">
        <v>137</v>
      </c>
      <c r="M166" s="61">
        <v>250</v>
      </c>
      <c r="N166" s="47"/>
      <c r="O166" s="47"/>
      <c r="P166" s="47" t="s">
        <v>98</v>
      </c>
      <c r="Q166" s="48" t="s">
        <v>121</v>
      </c>
      <c r="R166" s="48"/>
      <c r="S166" s="47"/>
      <c r="T166" s="47"/>
      <c r="U166" s="47"/>
      <c r="V166" s="47" t="s">
        <v>10</v>
      </c>
      <c r="W166" s="47" t="s">
        <v>9</v>
      </c>
      <c r="X166" s="47" t="s">
        <v>10</v>
      </c>
      <c r="Y166" s="14"/>
      <c r="Z166" s="25" t="s">
        <v>873</v>
      </c>
    </row>
    <row r="167" spans="1:26" x14ac:dyDescent="0.3">
      <c r="B167" s="320" t="s">
        <v>165</v>
      </c>
      <c r="C167" s="320"/>
      <c r="D167" s="320"/>
      <c r="E167" s="320"/>
      <c r="F167" s="320"/>
      <c r="G167" s="112">
        <v>30</v>
      </c>
      <c r="H167" s="25"/>
      <c r="I167" s="25"/>
      <c r="J167" s="25"/>
      <c r="K167" s="25"/>
      <c r="L167" s="40">
        <v>4</v>
      </c>
      <c r="M167" s="78">
        <v>250</v>
      </c>
      <c r="N167" s="25"/>
      <c r="O167" s="25"/>
      <c r="P167" s="25"/>
      <c r="Q167" s="25"/>
      <c r="R167" s="25"/>
      <c r="S167" s="25"/>
      <c r="T167" s="25"/>
      <c r="U167" s="25"/>
      <c r="V167" s="25"/>
      <c r="W167" s="25"/>
      <c r="X167" s="25"/>
      <c r="Y167" s="25"/>
      <c r="Z167" s="25"/>
    </row>
  </sheetData>
  <mergeCells count="209">
    <mergeCell ref="B167:F167"/>
    <mergeCell ref="C163:C164"/>
    <mergeCell ref="D163:D164"/>
    <mergeCell ref="E163:E164"/>
    <mergeCell ref="N163:N164"/>
    <mergeCell ref="O163:O164"/>
    <mergeCell ref="P163:P164"/>
    <mergeCell ref="N162:P162"/>
    <mergeCell ref="Q162:Q164"/>
    <mergeCell ref="R162:R164"/>
    <mergeCell ref="S162:S164"/>
    <mergeCell ref="H162:H164"/>
    <mergeCell ref="I162:I164"/>
    <mergeCell ref="J162:J164"/>
    <mergeCell ref="K162:K164"/>
    <mergeCell ref="L162:L164"/>
    <mergeCell ref="M162:M164"/>
    <mergeCell ref="Z160:Z164"/>
    <mergeCell ref="N161:S161"/>
    <mergeCell ref="T161:U161"/>
    <mergeCell ref="V161:V164"/>
    <mergeCell ref="W161:W164"/>
    <mergeCell ref="X161:X164"/>
    <mergeCell ref="T162:T164"/>
    <mergeCell ref="U162:U164"/>
    <mergeCell ref="N160:U160"/>
    <mergeCell ref="V160:X160"/>
    <mergeCell ref="Y160:Y164"/>
    <mergeCell ref="B153:F153"/>
    <mergeCell ref="B158:C158"/>
    <mergeCell ref="A160:A164"/>
    <mergeCell ref="B160:B164"/>
    <mergeCell ref="C160:E162"/>
    <mergeCell ref="F160:F164"/>
    <mergeCell ref="G160:G164"/>
    <mergeCell ref="H160:M161"/>
    <mergeCell ref="C112:C113"/>
    <mergeCell ref="D112:D113"/>
    <mergeCell ref="E112:E113"/>
    <mergeCell ref="N112:N113"/>
    <mergeCell ref="O112:O113"/>
    <mergeCell ref="P112:P113"/>
    <mergeCell ref="N111:P111"/>
    <mergeCell ref="Q111:Q113"/>
    <mergeCell ref="R111:R113"/>
    <mergeCell ref="S111:S113"/>
    <mergeCell ref="H111:H113"/>
    <mergeCell ref="I111:I113"/>
    <mergeCell ref="J111:J113"/>
    <mergeCell ref="K111:K113"/>
    <mergeCell ref="L111:L113"/>
    <mergeCell ref="M111:M113"/>
    <mergeCell ref="Z109:Z113"/>
    <mergeCell ref="N110:S110"/>
    <mergeCell ref="T110:U110"/>
    <mergeCell ref="V110:V113"/>
    <mergeCell ref="W110:W113"/>
    <mergeCell ref="X110:X113"/>
    <mergeCell ref="T111:T113"/>
    <mergeCell ref="U111:U113"/>
    <mergeCell ref="N109:U109"/>
    <mergeCell ref="V109:X109"/>
    <mergeCell ref="Y109:Y113"/>
    <mergeCell ref="B102:F102"/>
    <mergeCell ref="B107:C107"/>
    <mergeCell ref="A109:A113"/>
    <mergeCell ref="B109:B113"/>
    <mergeCell ref="C109:E111"/>
    <mergeCell ref="F109:F113"/>
    <mergeCell ref="G109:G113"/>
    <mergeCell ref="H109:M110"/>
    <mergeCell ref="C84:C85"/>
    <mergeCell ref="D84:D85"/>
    <mergeCell ref="E84:E85"/>
    <mergeCell ref="N84:N85"/>
    <mergeCell ref="O84:O85"/>
    <mergeCell ref="P84:P85"/>
    <mergeCell ref="N83:P83"/>
    <mergeCell ref="Q83:Q85"/>
    <mergeCell ref="R83:R85"/>
    <mergeCell ref="S83:S85"/>
    <mergeCell ref="H83:H85"/>
    <mergeCell ref="I83:I85"/>
    <mergeCell ref="J83:J85"/>
    <mergeCell ref="K83:K85"/>
    <mergeCell ref="L83:L85"/>
    <mergeCell ref="M83:M85"/>
    <mergeCell ref="Z81:Z85"/>
    <mergeCell ref="N82:S82"/>
    <mergeCell ref="T82:U82"/>
    <mergeCell ref="V82:V85"/>
    <mergeCell ref="W82:W85"/>
    <mergeCell ref="X82:X85"/>
    <mergeCell ref="T83:T85"/>
    <mergeCell ref="U83:U85"/>
    <mergeCell ref="N81:U81"/>
    <mergeCell ref="V81:X81"/>
    <mergeCell ref="Y81:Y85"/>
    <mergeCell ref="B74:F74"/>
    <mergeCell ref="B79:C79"/>
    <mergeCell ref="A81:A85"/>
    <mergeCell ref="B81:B85"/>
    <mergeCell ref="C81:E83"/>
    <mergeCell ref="F81:F85"/>
    <mergeCell ref="G81:G85"/>
    <mergeCell ref="H81:M82"/>
    <mergeCell ref="C56:C57"/>
    <mergeCell ref="D56:D57"/>
    <mergeCell ref="E56:E57"/>
    <mergeCell ref="N56:N57"/>
    <mergeCell ref="O56:O57"/>
    <mergeCell ref="P56:P57"/>
    <mergeCell ref="N55:P55"/>
    <mergeCell ref="Q55:Q57"/>
    <mergeCell ref="R55:R57"/>
    <mergeCell ref="S55:S57"/>
    <mergeCell ref="T55:T57"/>
    <mergeCell ref="U55:U57"/>
    <mergeCell ref="X54:X57"/>
    <mergeCell ref="H55:H57"/>
    <mergeCell ref="I55:I57"/>
    <mergeCell ref="J55:J57"/>
    <mergeCell ref="K55:K57"/>
    <mergeCell ref="L55:L57"/>
    <mergeCell ref="M55:M57"/>
    <mergeCell ref="N53:U53"/>
    <mergeCell ref="V53:X53"/>
    <mergeCell ref="Y53:Y57"/>
    <mergeCell ref="Z53:Z57"/>
    <mergeCell ref="N54:S54"/>
    <mergeCell ref="T54:U54"/>
    <mergeCell ref="V54:V57"/>
    <mergeCell ref="W54:W57"/>
    <mergeCell ref="B51:C51"/>
    <mergeCell ref="A53:A57"/>
    <mergeCell ref="B53:B57"/>
    <mergeCell ref="C53:E55"/>
    <mergeCell ref="F53:F57"/>
    <mergeCell ref="G53:G57"/>
    <mergeCell ref="H53:M54"/>
    <mergeCell ref="A43:B43"/>
    <mergeCell ref="C43:I43"/>
    <mergeCell ref="A44:B44"/>
    <mergeCell ref="C44:I44"/>
    <mergeCell ref="A45:B45"/>
    <mergeCell ref="C45:I45"/>
    <mergeCell ref="A40:B40"/>
    <mergeCell ref="C40:I40"/>
    <mergeCell ref="A41:B41"/>
    <mergeCell ref="C41:I41"/>
    <mergeCell ref="A42:B42"/>
    <mergeCell ref="C42:I42"/>
    <mergeCell ref="A36:I36"/>
    <mergeCell ref="A37:B37"/>
    <mergeCell ref="C37:I37"/>
    <mergeCell ref="A38:B38"/>
    <mergeCell ref="C38:I38"/>
    <mergeCell ref="A39:B39"/>
    <mergeCell ref="C39:I39"/>
    <mergeCell ref="A33:B33"/>
    <mergeCell ref="C33:I33"/>
    <mergeCell ref="A34:B34"/>
    <mergeCell ref="C34:I34"/>
    <mergeCell ref="A35:B35"/>
    <mergeCell ref="C35:I35"/>
    <mergeCell ref="A30:B30"/>
    <mergeCell ref="C30:I30"/>
    <mergeCell ref="A31:B31"/>
    <mergeCell ref="C31:I31"/>
    <mergeCell ref="A32:B32"/>
    <mergeCell ref="C32:I32"/>
    <mergeCell ref="A27:B27"/>
    <mergeCell ref="C27:I27"/>
    <mergeCell ref="A28:B28"/>
    <mergeCell ref="C28:I28"/>
    <mergeCell ref="A29:B29"/>
    <mergeCell ref="C29:I29"/>
    <mergeCell ref="A24:B24"/>
    <mergeCell ref="C24:I24"/>
    <mergeCell ref="A25:B25"/>
    <mergeCell ref="C25:I25"/>
    <mergeCell ref="A26:B26"/>
    <mergeCell ref="C26:I26"/>
    <mergeCell ref="A21:B21"/>
    <mergeCell ref="C21:I21"/>
    <mergeCell ref="A22:B22"/>
    <mergeCell ref="C22:I22"/>
    <mergeCell ref="A23:B23"/>
    <mergeCell ref="C23:I23"/>
    <mergeCell ref="A18:B18"/>
    <mergeCell ref="C18:I18"/>
    <mergeCell ref="A19:B19"/>
    <mergeCell ref="C19:I19"/>
    <mergeCell ref="A20:B20"/>
    <mergeCell ref="C20:I20"/>
    <mergeCell ref="L11:L13"/>
    <mergeCell ref="M11:M13"/>
    <mergeCell ref="A15:I15"/>
    <mergeCell ref="A16:B16"/>
    <mergeCell ref="C16:I16"/>
    <mergeCell ref="A17:B17"/>
    <mergeCell ref="C17:I17"/>
    <mergeCell ref="C1:K4"/>
    <mergeCell ref="C6:K6"/>
    <mergeCell ref="A7:B7"/>
    <mergeCell ref="B8:D8"/>
    <mergeCell ref="B9:D9"/>
    <mergeCell ref="A11:A13"/>
    <mergeCell ref="B11:K13"/>
  </mergeCells>
  <dataValidations count="18">
    <dataValidation type="list" errorStyle="information" allowBlank="1" showInputMessage="1" showErrorMessage="1" sqref="C73 C88 C90" xr:uid="{219F6693-6CCC-4B50-999F-F4A52013D2AF}">
      <formula1>#NAME?</formula1>
      <formula2>0</formula2>
    </dataValidation>
    <dataValidation type="list" allowBlank="1" showInputMessage="1" showErrorMessage="1" sqref="A87:A94 E87:E91 V88:X91 A100:A101 E115:E132 A116 V116:X132 A118 A120 A122 A124 A126 A128 A130 A132" xr:uid="{A497A153-6E2B-4F72-96BC-40AD4180A83B}">
      <formula1>#NAME?</formula1>
      <formula2>0</formula2>
    </dataValidation>
    <dataValidation type="list" allowBlank="1" showInputMessage="1" showErrorMessage="1" sqref="A137 A139 A142 A144 A149" xr:uid="{3D47FB62-A840-4D8D-9A1E-69CDE9E6A7B0}">
      <formula1>rcc</formula1>
      <formula2>0</formula2>
    </dataValidation>
    <dataValidation type="list" errorStyle="information" allowBlank="1" showInputMessage="1" showErrorMessage="1" sqref="C115:C132 C135:C139 C141:C144 C147:C149 C151" xr:uid="{AFF9ABCA-6DFB-4BB0-B3DA-8066155B9A6B}">
      <formula1>regi</formula1>
      <formula2>0</formula2>
    </dataValidation>
    <dataValidation type="list" errorStyle="information" allowBlank="1" showInputMessage="1" showErrorMessage="1" sqref="C58:C72 C86:C87 C89 C91:C101 C114 C133:C134 C140 C145:C146 C150 C152 C165:C166" xr:uid="{59C9543D-E3CD-43BF-82FC-36607E4164AC}">
      <formula1>types</formula1>
      <formula2>0</formula2>
    </dataValidation>
    <dataValidation type="list" allowBlank="1" showInputMessage="1" showErrorMessage="1" sqref="D58:E73 V58:X73 D86:E86 V86:X87 D87:D101 E92:E101 V92:X101 D114:E114 V114:X115 D115:D152 E133:E152 V133:X145 W146:X146 V147:X152 D165:E166 V166:X166" xr:uid="{3E9FA2B5-D79A-41E4-963B-E2C04203044B}">
      <formula1>CH</formula1>
      <formula2>0</formula2>
    </dataValidation>
    <dataValidation type="list" allowBlank="1" showInputMessage="1" showErrorMessage="1" sqref="A58:A73 A86 A95:A99 A114:A115 A117 A119 A121 A123 A125 A127 A129 A131 A133:A136 A138 A140:A141 A143 A145:A148 A150:A151 A165:A166" xr:uid="{5E2A9BF6-0C21-4E1C-9AE5-F70E8DC1AFA2}">
      <formula1>semestre</formula1>
      <formula2>0</formula2>
    </dataValidation>
    <dataValidation type="list" allowBlank="1" showInputMessage="1" showErrorMessage="1" sqref="U74" xr:uid="{EDD8F316-818A-412D-9505-A326625FC324}">
      <formula1>"Intégrée,Ecrit,Oral,Ecrit ou Oral,Ecrit et Oral,Rapport et soutenance"</formula1>
      <formula2>0</formula2>
    </dataValidation>
    <dataValidation type="list" allowBlank="1" showInputMessage="1" showErrorMessage="1" sqref="Q74:R75 U75" xr:uid="{0B8A724C-E1CE-46EB-8F94-37B5F5B7C5D4}">
      <formula1>"Ecrit,Oral,Ecrit ou Oral,Ecrit et Oral: Rapport et soutenance"</formula1>
      <formula2>0</formula2>
    </dataValidation>
    <dataValidation type="list" allowBlank="1" showInputMessage="1" showErrorMessage="1" sqref="V74:X75" xr:uid="{EDE601F9-06BD-4943-84F1-C65900C2BCE8}">
      <formula1>"O,N"</formula1>
      <formula2>0</formula2>
    </dataValidation>
    <dataValidation type="list" allowBlank="1" showInputMessage="1" showErrorMessage="1" sqref="C75" xr:uid="{19860B20-A1C0-4463-8058-C32C1870F445}">
      <formula1>"Bloc,Itinéraire,UE,ECUE"</formula1>
      <formula2>0</formula2>
    </dataValidation>
    <dataValidation type="list" allowBlank="1" showInputMessage="1" showErrorMessage="1" sqref="C17:I17" xr:uid="{58428477-6740-4816-B8AD-FCAD8F9E78E5}">
      <formula1>composante</formula1>
      <formula2>0</formula2>
    </dataValidation>
    <dataValidation type="list" allowBlank="1" showInputMessage="1" showErrorMessage="1" sqref="C16:I16" xr:uid="{F11E2CC4-E216-4FD9-9BC6-A2EE4D7CFAA2}">
      <formula1>facultés</formula1>
      <formula2>0</formula2>
    </dataValidation>
    <dataValidation type="list" allowBlank="1" showInputMessage="1" showErrorMessage="1" sqref="C31:I31" xr:uid="{C73A24EB-5AC6-423E-9BD4-D7F2EFDC4BBA}">
      <formula1>REP</formula1>
      <formula2>0</formula2>
    </dataValidation>
    <dataValidation type="list" allowBlank="1" showInputMessage="1" showErrorMessage="1" sqref="C35:I35" xr:uid="{B71C8303-34F0-450E-B090-5578DA46B262}">
      <formula1>CHX</formula1>
      <formula2>0</formula2>
    </dataValidation>
    <dataValidation type="list" allowBlank="1" showInputMessage="1" showErrorMessage="1" sqref="C27:I27" xr:uid="{99C912C6-9EFB-4B58-BD43-387AAC07318E}">
      <formula1>régimes2</formula1>
      <formula2>0</formula2>
    </dataValidation>
    <dataValidation type="list" allowBlank="1" showInputMessage="1" showErrorMessage="1" sqref="C34:I34" xr:uid="{36B2A8D6-0331-46CD-902E-A4F5B9643A6F}">
      <formula1>type</formula1>
      <formula2>0</formula2>
    </dataValidation>
    <dataValidation type="list" allowBlank="1" showInputMessage="1" showErrorMessage="1" sqref="C28:I29" xr:uid="{C0713A11-C612-4DFE-90CB-E40567B0034F}">
      <formula1>ON</formula1>
      <formula2>0</formula2>
    </dataValidation>
  </dataValidations>
  <hyperlinks>
    <hyperlink ref="C19" r:id="rId1" xr:uid="{A1CF2F1F-D738-416A-BBC0-C4DE9F3D6555}"/>
    <hyperlink ref="C21" r:id="rId2" xr:uid="{7BDF340E-868E-434F-84AE-C218EED53975}"/>
    <hyperlink ref="C22" r:id="rId3" xr:uid="{E9C41E0C-CD26-41EB-8521-AE4CF59EC27D}"/>
    <hyperlink ref="B49" location="'4. Maquette'!A23" display="Semestre 1" xr:uid="{F42E86C2-17B1-4F0C-8ABC-9647A5DBFAAD}"/>
    <hyperlink ref="C49" location="'4. Maquette'!A134" display="Semestre 2" xr:uid="{7134E850-041D-41B4-9299-E826777E0BC7}"/>
    <hyperlink ref="D49" location="'4. Maquette'!A245" display="Semestre 3" xr:uid="{75079D95-47D5-4D9D-8E80-74D02AF6CAEA}"/>
    <hyperlink ref="E49" location="'4. Maquette'!A356" display="Semestre 4" xr:uid="{2E8B46C0-733D-4964-85F3-F845DE247EFD}"/>
    <hyperlink ref="B77" location="'4. Maquette'!A23" display="Semestre 1" xr:uid="{976706BD-ED5C-4557-845F-4E64CEC91A0F}"/>
    <hyperlink ref="C77" location="'4. Maquette'!A134" display="Semestre 2" xr:uid="{7FA7BE49-0459-4344-8F4C-36298CBE3B36}"/>
    <hyperlink ref="D77" location="'4. Maquette'!A245" display="Semestre 3" xr:uid="{F3A75252-3D93-4DCC-A5E1-2FB4D39CF5F2}"/>
    <hyperlink ref="E77" location="'4. Maquette'!A356" display="Semestre 4" xr:uid="{5F29ACAE-3237-4D8A-8A93-2E29D5BC792C}"/>
    <hyperlink ref="B105" location="'4. Maquette'!A23" display="Semestre 1" xr:uid="{E624788E-8997-4D3C-8ACE-50BBD0073D65}"/>
    <hyperlink ref="C105" location="'4. Maquette'!A134" display="Semestre 2" xr:uid="{9B5F2504-8E08-4612-A7A1-4E4EC09323B9}"/>
    <hyperlink ref="D105" location="'4. Maquette'!A245" display="Semestre 3" xr:uid="{64E82EC7-E555-441D-8462-3DEACD853D0B}"/>
    <hyperlink ref="E105" location="'4. Maquette'!A356" display="Semestre 4" xr:uid="{981A2C08-A41D-4696-A1FD-B2908DB3A124}"/>
    <hyperlink ref="B156" location="'4. Maquette'!A23" display="Semestre 1" xr:uid="{8C93E41F-CAA0-406E-92ED-1CEFD2E0C011}"/>
    <hyperlink ref="C156" location="'4. Maquette'!A134" display="Semestre 2" xr:uid="{EA7E56B1-1133-4F80-90C2-00D7EE9D6A53}"/>
    <hyperlink ref="D156" location="'4. Maquette'!A245" display="Semestre 3" xr:uid="{68AEDC0B-E613-44A9-AD17-64456FBD8D74}"/>
    <hyperlink ref="E156" location="'4. Maquette'!A356" display="Semestre 4" xr:uid="{F0D92BFF-45B3-481B-A11B-E81D6A89B345}"/>
  </hyperlinks>
  <pageMargins left="0.25" right="0.25" top="0.75" bottom="0.75" header="0.511811023622047" footer="0.511811023622047"/>
  <pageSetup paperSize="8" orientation="landscape" horizontalDpi="300" verticalDpi="30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8F3CD-9ACC-4D58-94B0-82A6DC20E7C3}">
  <sheetPr>
    <tabColor rgb="FFED7D31"/>
    <pageSetUpPr fitToPage="1"/>
  </sheetPr>
  <dimension ref="A1:ALV82"/>
  <sheetViews>
    <sheetView showGridLines="0" topLeftCell="A48" zoomScale="115" zoomScaleNormal="115" workbookViewId="0">
      <selection activeCell="B80" sqref="B80"/>
    </sheetView>
  </sheetViews>
  <sheetFormatPr baseColWidth="10" defaultColWidth="11.19921875" defaultRowHeight="14.4" x14ac:dyDescent="0.3"/>
  <cols>
    <col min="1" max="1" width="21.296875" style="1" customWidth="1"/>
    <col min="2" max="2" width="15.19921875" style="1" customWidth="1"/>
    <col min="3" max="5" width="11.19921875" style="1"/>
    <col min="6" max="6" width="55.69921875" style="1" customWidth="1"/>
    <col min="7" max="7" width="8.19921875" style="1" customWidth="1"/>
    <col min="8" max="10" width="5.69921875" style="3" customWidth="1"/>
    <col min="11" max="11" width="8.19921875" style="3" customWidth="1"/>
    <col min="12" max="12" width="13.796875" style="3" customWidth="1"/>
    <col min="13" max="13" width="20.69921875" style="3" customWidth="1"/>
    <col min="14" max="16" width="5.69921875" style="1" customWidth="1"/>
    <col min="17" max="17" width="13.69921875" style="1" customWidth="1"/>
    <col min="18" max="24" width="11.19921875" style="1"/>
    <col min="25" max="25" width="14.19921875" style="1" customWidth="1"/>
    <col min="26" max="26" width="28.69921875" style="1" customWidth="1"/>
    <col min="27" max="1010" width="11.19921875" style="1"/>
    <col min="1011" max="1011" width="9.19921875" customWidth="1"/>
  </cols>
  <sheetData>
    <row r="1" spans="1:13" ht="25.5" customHeight="1" x14ac:dyDescent="0.3">
      <c r="C1" s="314" t="s">
        <v>11</v>
      </c>
      <c r="D1" s="314"/>
      <c r="E1" s="314"/>
      <c r="F1" s="314"/>
      <c r="G1" s="314"/>
      <c r="H1" s="314"/>
      <c r="I1" s="314"/>
      <c r="J1" s="314"/>
      <c r="K1" s="314"/>
      <c r="L1" s="2"/>
    </row>
    <row r="2" spans="1:13" ht="25.8" x14ac:dyDescent="0.3">
      <c r="C2" s="314"/>
      <c r="D2" s="314"/>
      <c r="E2" s="314"/>
      <c r="F2" s="314"/>
      <c r="G2" s="314"/>
      <c r="H2" s="314"/>
      <c r="I2" s="314"/>
      <c r="J2" s="314"/>
      <c r="K2" s="314"/>
      <c r="L2" s="2"/>
    </row>
    <row r="3" spans="1:13" ht="12.75" customHeight="1" x14ac:dyDescent="0.3">
      <c r="C3" s="314"/>
      <c r="D3" s="314"/>
      <c r="E3" s="314"/>
      <c r="F3" s="314"/>
      <c r="G3" s="314"/>
      <c r="H3" s="314"/>
      <c r="I3" s="314"/>
      <c r="J3" s="314"/>
      <c r="K3" s="314"/>
      <c r="L3" s="2"/>
    </row>
    <row r="4" spans="1:13" ht="3" customHeight="1" x14ac:dyDescent="0.3">
      <c r="C4" s="314"/>
      <c r="D4" s="314"/>
      <c r="E4" s="314"/>
      <c r="F4" s="314"/>
      <c r="G4" s="314"/>
      <c r="H4" s="314"/>
      <c r="I4" s="314"/>
      <c r="J4" s="314"/>
      <c r="K4" s="314"/>
      <c r="L4" s="2"/>
    </row>
    <row r="6" spans="1:13" ht="45" customHeight="1" x14ac:dyDescent="0.3">
      <c r="C6" s="315" t="s">
        <v>0</v>
      </c>
      <c r="D6" s="315"/>
      <c r="E6" s="315"/>
      <c r="F6" s="315"/>
      <c r="G6" s="315"/>
      <c r="H6" s="315"/>
      <c r="I6" s="315"/>
      <c r="J6" s="315"/>
      <c r="K6" s="315"/>
      <c r="L6" s="127"/>
    </row>
    <row r="7" spans="1:13" x14ac:dyDescent="0.3">
      <c r="A7" s="316" t="s">
        <v>12</v>
      </c>
      <c r="B7" s="316"/>
    </row>
    <row r="8" spans="1:13" x14ac:dyDescent="0.3">
      <c r="A8" s="371" t="s">
        <v>13</v>
      </c>
      <c r="B8" s="317">
        <f>'[13]2. MCCC spécifiques'!$F$2</f>
        <v>0</v>
      </c>
      <c r="C8" s="317"/>
      <c r="D8" s="317"/>
      <c r="E8" s="5"/>
    </row>
    <row r="9" spans="1:13" x14ac:dyDescent="0.3">
      <c r="A9" s="371" t="s">
        <v>14</v>
      </c>
      <c r="B9" s="301"/>
      <c r="C9" s="301"/>
      <c r="D9" s="301"/>
      <c r="E9" s="5"/>
    </row>
    <row r="11" spans="1:13" ht="14.25" customHeight="1" x14ac:dyDescent="0.3">
      <c r="A11" s="372" t="s">
        <v>15</v>
      </c>
      <c r="B11" s="319" t="s">
        <v>16</v>
      </c>
      <c r="C11" s="319"/>
      <c r="D11" s="319"/>
      <c r="E11" s="319"/>
      <c r="F11" s="319"/>
      <c r="G11" s="319"/>
      <c r="H11" s="319"/>
      <c r="I11" s="319"/>
      <c r="J11" s="319"/>
      <c r="K11" s="319"/>
      <c r="L11" s="324" t="s">
        <v>17</v>
      </c>
      <c r="M11" s="311"/>
    </row>
    <row r="12" spans="1:13" ht="14.25" customHeight="1" x14ac:dyDescent="0.3">
      <c r="A12" s="372"/>
      <c r="B12" s="319"/>
      <c r="C12" s="319"/>
      <c r="D12" s="319"/>
      <c r="E12" s="319"/>
      <c r="F12" s="319"/>
      <c r="G12" s="319"/>
      <c r="H12" s="319"/>
      <c r="I12" s="319"/>
      <c r="J12" s="319"/>
      <c r="K12" s="319"/>
      <c r="L12" s="324"/>
      <c r="M12" s="311"/>
    </row>
    <row r="13" spans="1:13" ht="13.5" customHeight="1" x14ac:dyDescent="0.3">
      <c r="A13" s="372"/>
      <c r="B13" s="319"/>
      <c r="C13" s="319"/>
      <c r="D13" s="319"/>
      <c r="E13" s="319"/>
      <c r="F13" s="319"/>
      <c r="G13" s="319"/>
      <c r="H13" s="319"/>
      <c r="I13" s="319"/>
      <c r="J13" s="319"/>
      <c r="K13" s="319"/>
      <c r="L13" s="324"/>
      <c r="M13" s="311"/>
    </row>
    <row r="14" spans="1:13" ht="13.5" customHeight="1" x14ac:dyDescent="0.3">
      <c r="A14" s="7"/>
      <c r="B14" s="8"/>
      <c r="C14" s="8"/>
      <c r="D14" s="8"/>
      <c r="E14" s="8"/>
      <c r="F14" s="8"/>
      <c r="G14" s="8"/>
      <c r="H14" s="8"/>
      <c r="I14" s="8"/>
      <c r="J14" s="8"/>
      <c r="K14" s="8"/>
      <c r="L14" s="8"/>
      <c r="M14" s="6"/>
    </row>
    <row r="15" spans="1:13" ht="21" customHeight="1" x14ac:dyDescent="0.3">
      <c r="A15" s="373" t="s">
        <v>18</v>
      </c>
      <c r="B15" s="373"/>
      <c r="C15" s="373"/>
      <c r="D15" s="373"/>
      <c r="E15" s="373"/>
      <c r="F15" s="373"/>
      <c r="G15" s="373"/>
      <c r="H15" s="373"/>
      <c r="I15" s="373"/>
      <c r="J15" s="8"/>
      <c r="K15" s="8"/>
      <c r="L15" s="8"/>
      <c r="M15" s="6"/>
    </row>
    <row r="16" spans="1:13" ht="18" customHeight="1" x14ac:dyDescent="0.3">
      <c r="A16" s="307" t="s">
        <v>1</v>
      </c>
      <c r="B16" s="307"/>
      <c r="C16" s="313" t="s">
        <v>2</v>
      </c>
      <c r="D16" s="313"/>
      <c r="E16" s="313"/>
      <c r="F16" s="313"/>
      <c r="G16" s="313"/>
      <c r="H16" s="313"/>
      <c r="I16" s="313"/>
      <c r="J16" s="8"/>
      <c r="K16" s="8"/>
      <c r="L16" s="8"/>
      <c r="M16" s="6"/>
    </row>
    <row r="17" spans="1:13" ht="18" customHeight="1" x14ac:dyDescent="0.3">
      <c r="A17" s="307" t="s">
        <v>3</v>
      </c>
      <c r="B17" s="307"/>
      <c r="C17" s="308" t="s">
        <v>4</v>
      </c>
      <c r="D17" s="308"/>
      <c r="E17" s="308"/>
      <c r="F17" s="308"/>
      <c r="G17" s="308"/>
      <c r="H17" s="308"/>
      <c r="I17" s="308"/>
      <c r="J17" s="8"/>
      <c r="K17" s="8"/>
      <c r="L17" s="8"/>
      <c r="M17" s="6"/>
    </row>
    <row r="18" spans="1:13" ht="18" customHeight="1" x14ac:dyDescent="0.3">
      <c r="A18" s="307" t="s">
        <v>19</v>
      </c>
      <c r="B18" s="307"/>
      <c r="C18" s="308" t="s">
        <v>20</v>
      </c>
      <c r="D18" s="308"/>
      <c r="E18" s="308"/>
      <c r="F18" s="308"/>
      <c r="G18" s="308"/>
      <c r="H18" s="308"/>
      <c r="I18" s="308"/>
      <c r="J18" s="8"/>
      <c r="K18" s="8"/>
      <c r="L18" s="8"/>
      <c r="M18" s="6"/>
    </row>
    <row r="19" spans="1:13" ht="18" customHeight="1" x14ac:dyDescent="0.3">
      <c r="A19" s="307" t="s">
        <v>21</v>
      </c>
      <c r="B19" s="307"/>
      <c r="C19" s="308" t="s">
        <v>22</v>
      </c>
      <c r="D19" s="308"/>
      <c r="E19" s="308"/>
      <c r="F19" s="308"/>
      <c r="G19" s="308"/>
      <c r="H19" s="308"/>
      <c r="I19" s="308"/>
      <c r="J19" s="8"/>
      <c r="K19" s="8"/>
      <c r="L19" s="8"/>
      <c r="M19" s="6"/>
    </row>
    <row r="20" spans="1:13" ht="18" customHeight="1" x14ac:dyDescent="0.3">
      <c r="A20" s="307" t="s">
        <v>23</v>
      </c>
      <c r="B20" s="307"/>
      <c r="C20" s="338" t="s">
        <v>943</v>
      </c>
      <c r="D20" s="338"/>
      <c r="E20" s="338"/>
      <c r="F20" s="338"/>
      <c r="G20" s="338"/>
      <c r="H20" s="338"/>
      <c r="I20" s="338"/>
      <c r="J20" s="8"/>
      <c r="K20" s="8"/>
      <c r="L20" s="8"/>
      <c r="M20" s="6"/>
    </row>
    <row r="21" spans="1:13" ht="18" customHeight="1" x14ac:dyDescent="0.3">
      <c r="A21" s="307" t="s">
        <v>5</v>
      </c>
      <c r="B21" s="307"/>
      <c r="C21" s="308" t="s">
        <v>944</v>
      </c>
      <c r="D21" s="308"/>
      <c r="E21" s="308"/>
      <c r="F21" s="308"/>
      <c r="G21" s="308"/>
      <c r="H21" s="308"/>
      <c r="I21" s="308"/>
      <c r="J21" s="8"/>
      <c r="K21" s="8"/>
      <c r="L21" s="8"/>
      <c r="M21" s="6"/>
    </row>
    <row r="22" spans="1:13" ht="18" customHeight="1" x14ac:dyDescent="0.3">
      <c r="A22" s="307" t="s">
        <v>6</v>
      </c>
      <c r="B22" s="307"/>
      <c r="C22" s="308" t="s">
        <v>945</v>
      </c>
      <c r="D22" s="308"/>
      <c r="E22" s="308"/>
      <c r="F22" s="308"/>
      <c r="G22" s="308"/>
      <c r="H22" s="308"/>
      <c r="I22" s="308"/>
      <c r="J22" s="8"/>
      <c r="K22" s="8"/>
      <c r="L22" s="8"/>
      <c r="M22" s="6"/>
    </row>
    <row r="23" spans="1:13" ht="18" customHeight="1" x14ac:dyDescent="0.3">
      <c r="A23" s="307" t="s">
        <v>26</v>
      </c>
      <c r="B23" s="307"/>
      <c r="C23" s="308"/>
      <c r="D23" s="308"/>
      <c r="E23" s="308"/>
      <c r="F23" s="308"/>
      <c r="G23" s="308"/>
      <c r="H23" s="308"/>
      <c r="I23" s="308"/>
      <c r="J23" s="8"/>
      <c r="K23" s="8"/>
      <c r="L23" s="8"/>
      <c r="M23" s="6"/>
    </row>
    <row r="24" spans="1:13" ht="18" customHeight="1" x14ac:dyDescent="0.3">
      <c r="A24" s="307" t="s">
        <v>27</v>
      </c>
      <c r="B24" s="307"/>
      <c r="C24" s="308" t="s">
        <v>28</v>
      </c>
      <c r="D24" s="308"/>
      <c r="E24" s="308"/>
      <c r="F24" s="308"/>
      <c r="G24" s="308"/>
      <c r="H24" s="308"/>
      <c r="I24" s="308"/>
      <c r="J24" s="8"/>
      <c r="K24" s="8"/>
      <c r="L24" s="8"/>
      <c r="M24" s="6"/>
    </row>
    <row r="25" spans="1:13" ht="18" customHeight="1" x14ac:dyDescent="0.3">
      <c r="A25" s="307" t="s">
        <v>29</v>
      </c>
      <c r="B25" s="307"/>
      <c r="C25" s="308"/>
      <c r="D25" s="308"/>
      <c r="E25" s="308"/>
      <c r="F25" s="308"/>
      <c r="G25" s="308"/>
      <c r="H25" s="308"/>
      <c r="I25" s="308"/>
      <c r="J25" s="8"/>
      <c r="K25" s="8"/>
      <c r="L25" s="8"/>
      <c r="M25" s="6"/>
    </row>
    <row r="26" spans="1:13" ht="18" customHeight="1" x14ac:dyDescent="0.3">
      <c r="A26" s="307" t="s">
        <v>30</v>
      </c>
      <c r="B26" s="307"/>
      <c r="C26" s="335" t="s">
        <v>946</v>
      </c>
      <c r="D26" s="335"/>
      <c r="E26" s="335"/>
      <c r="F26" s="335"/>
      <c r="G26" s="335"/>
      <c r="H26" s="335"/>
      <c r="I26" s="335"/>
      <c r="J26" s="8"/>
      <c r="K26" s="8"/>
      <c r="L26" s="8"/>
      <c r="M26" s="6"/>
    </row>
    <row r="27" spans="1:13" ht="18" customHeight="1" x14ac:dyDescent="0.3">
      <c r="A27" s="307" t="s">
        <v>32</v>
      </c>
      <c r="B27" s="307"/>
      <c r="C27" s="310" t="s">
        <v>8</v>
      </c>
      <c r="D27" s="310"/>
      <c r="E27" s="310"/>
      <c r="F27" s="310"/>
      <c r="G27" s="310"/>
      <c r="H27" s="310"/>
      <c r="I27" s="310"/>
      <c r="J27" s="8"/>
      <c r="K27" s="8"/>
      <c r="L27" s="8"/>
      <c r="M27" s="6"/>
    </row>
    <row r="28" spans="1:13" ht="18" customHeight="1" x14ac:dyDescent="0.3">
      <c r="A28" s="307" t="s">
        <v>33</v>
      </c>
      <c r="B28" s="307"/>
      <c r="C28" s="308" t="s">
        <v>9</v>
      </c>
      <c r="D28" s="308"/>
      <c r="E28" s="308"/>
      <c r="F28" s="308"/>
      <c r="G28" s="308"/>
      <c r="H28" s="308"/>
      <c r="I28" s="308"/>
      <c r="J28" s="8"/>
      <c r="K28" s="8"/>
      <c r="L28" s="8"/>
      <c r="M28" s="6"/>
    </row>
    <row r="29" spans="1:13" ht="18" customHeight="1" x14ac:dyDescent="0.3">
      <c r="A29" s="307" t="s">
        <v>34</v>
      </c>
      <c r="B29" s="307"/>
      <c r="C29" s="308" t="s">
        <v>9</v>
      </c>
      <c r="D29" s="308"/>
      <c r="E29" s="308"/>
      <c r="F29" s="308"/>
      <c r="G29" s="308"/>
      <c r="H29" s="308"/>
      <c r="I29" s="308"/>
      <c r="J29" s="8"/>
      <c r="K29" s="8"/>
      <c r="L29" s="8"/>
      <c r="M29" s="6"/>
    </row>
    <row r="30" spans="1:13" ht="18.75" customHeight="1" x14ac:dyDescent="0.3">
      <c r="A30" s="307" t="s">
        <v>35</v>
      </c>
      <c r="B30" s="307"/>
      <c r="C30" s="308"/>
      <c r="D30" s="308"/>
      <c r="E30" s="308"/>
      <c r="F30" s="308"/>
      <c r="G30" s="308"/>
      <c r="H30" s="308"/>
      <c r="I30" s="308"/>
      <c r="J30" s="8"/>
      <c r="K30" s="8"/>
      <c r="L30" s="8"/>
      <c r="M30" s="6"/>
    </row>
    <row r="31" spans="1:13" ht="18" customHeight="1" x14ac:dyDescent="0.3">
      <c r="A31" s="307" t="s">
        <v>36</v>
      </c>
      <c r="B31" s="307"/>
      <c r="C31" s="308" t="s">
        <v>10</v>
      </c>
      <c r="D31" s="308"/>
      <c r="E31" s="308"/>
      <c r="F31" s="308"/>
      <c r="G31" s="308"/>
      <c r="H31" s="308"/>
      <c r="I31" s="308"/>
      <c r="J31" s="8"/>
      <c r="K31" s="8"/>
      <c r="L31" s="8"/>
      <c r="M31" s="6"/>
    </row>
    <row r="32" spans="1:13" ht="18" customHeight="1" x14ac:dyDescent="0.3">
      <c r="A32" s="307" t="s">
        <v>37</v>
      </c>
      <c r="B32" s="307"/>
      <c r="C32" s="308" t="s">
        <v>947</v>
      </c>
      <c r="D32" s="308"/>
      <c r="E32" s="308"/>
      <c r="F32" s="308"/>
      <c r="G32" s="308"/>
      <c r="H32" s="308"/>
      <c r="I32" s="308"/>
      <c r="J32" s="8"/>
      <c r="K32" s="8"/>
      <c r="L32" s="8"/>
      <c r="M32" s="6"/>
    </row>
    <row r="33" spans="1:13" ht="33" customHeight="1" x14ac:dyDescent="0.3">
      <c r="A33" s="305" t="s">
        <v>38</v>
      </c>
      <c r="B33" s="305"/>
      <c r="C33" s="147"/>
      <c r="D33" s="374"/>
      <c r="E33" s="374"/>
      <c r="F33" s="374" t="s">
        <v>9</v>
      </c>
      <c r="G33" s="374"/>
      <c r="H33" s="374"/>
      <c r="I33" s="375"/>
      <c r="J33" s="8"/>
      <c r="K33" s="8"/>
      <c r="L33" s="8"/>
      <c r="M33" s="6"/>
    </row>
    <row r="34" spans="1:13" ht="18" customHeight="1" x14ac:dyDescent="0.3">
      <c r="A34" s="307" t="s">
        <v>40</v>
      </c>
      <c r="B34" s="307"/>
      <c r="C34" s="308" t="s">
        <v>948</v>
      </c>
      <c r="D34" s="308"/>
      <c r="E34" s="308"/>
      <c r="F34" s="308"/>
      <c r="G34" s="308"/>
      <c r="H34" s="308"/>
      <c r="I34" s="308"/>
      <c r="J34" s="8"/>
      <c r="K34" s="8"/>
      <c r="L34" s="8"/>
      <c r="M34" s="6"/>
    </row>
    <row r="35" spans="1:13" ht="18" customHeight="1" x14ac:dyDescent="0.3">
      <c r="A35" s="307" t="s">
        <v>42</v>
      </c>
      <c r="B35" s="307"/>
      <c r="C35" s="308" t="s">
        <v>9</v>
      </c>
      <c r="D35" s="308"/>
      <c r="E35" s="308"/>
      <c r="F35" s="308"/>
      <c r="G35" s="308"/>
      <c r="H35" s="308"/>
      <c r="I35" s="308"/>
      <c r="J35" s="8"/>
      <c r="K35" s="8"/>
      <c r="L35" s="8"/>
      <c r="M35" s="6"/>
    </row>
    <row r="36" spans="1:13" ht="17.25" customHeight="1" x14ac:dyDescent="0.4">
      <c r="A36" s="376" t="s">
        <v>43</v>
      </c>
      <c r="B36" s="376"/>
      <c r="C36" s="376"/>
      <c r="D36" s="376"/>
      <c r="E36" s="376"/>
      <c r="F36" s="376"/>
      <c r="G36" s="376"/>
      <c r="H36" s="376"/>
      <c r="I36" s="376"/>
      <c r="J36" s="8"/>
      <c r="K36" s="8"/>
      <c r="L36" s="8"/>
      <c r="M36" s="6"/>
    </row>
    <row r="37" spans="1:13" ht="18" customHeight="1" x14ac:dyDescent="0.3">
      <c r="A37" s="300" t="s">
        <v>44</v>
      </c>
      <c r="B37" s="300"/>
      <c r="C37" s="377">
        <v>20</v>
      </c>
      <c r="D37" s="377"/>
      <c r="E37" s="377"/>
      <c r="F37" s="377"/>
      <c r="G37" s="377"/>
      <c r="H37" s="377"/>
      <c r="I37" s="377"/>
      <c r="J37" s="8"/>
      <c r="K37" s="8"/>
      <c r="L37" s="8"/>
      <c r="M37" s="6"/>
    </row>
    <row r="38" spans="1:13" ht="18" customHeight="1" x14ac:dyDescent="0.3">
      <c r="A38" s="300" t="s">
        <v>45</v>
      </c>
      <c r="B38" s="300"/>
      <c r="C38" s="377">
        <v>20</v>
      </c>
      <c r="D38" s="377"/>
      <c r="E38" s="377"/>
      <c r="F38" s="377"/>
      <c r="G38" s="377"/>
      <c r="H38" s="377"/>
      <c r="I38" s="377"/>
      <c r="J38" s="8"/>
      <c r="K38" s="8"/>
      <c r="L38" s="8"/>
      <c r="M38" s="6"/>
    </row>
    <row r="39" spans="1:13" ht="18" customHeight="1" x14ac:dyDescent="0.3">
      <c r="A39" s="300" t="s">
        <v>46</v>
      </c>
      <c r="B39" s="300"/>
      <c r="C39" s="378"/>
      <c r="D39" s="378"/>
      <c r="E39" s="378"/>
      <c r="F39" s="378"/>
      <c r="G39" s="378"/>
      <c r="H39" s="378"/>
      <c r="I39" s="378"/>
      <c r="J39" s="8"/>
      <c r="K39" s="8"/>
      <c r="L39" s="8"/>
      <c r="M39" s="6"/>
    </row>
    <row r="40" spans="1:13" ht="18" customHeight="1" x14ac:dyDescent="0.3">
      <c r="A40" s="300" t="s">
        <v>47</v>
      </c>
      <c r="B40" s="300"/>
      <c r="C40" s="378"/>
      <c r="D40" s="378"/>
      <c r="E40" s="378"/>
      <c r="F40" s="378"/>
      <c r="G40" s="378"/>
      <c r="H40" s="378"/>
      <c r="I40" s="378"/>
      <c r="J40" s="8"/>
      <c r="K40" s="8"/>
      <c r="L40" s="8"/>
      <c r="M40" s="6"/>
    </row>
    <row r="41" spans="1:13" ht="18" customHeight="1" x14ac:dyDescent="0.3">
      <c r="A41" s="300" t="s">
        <v>48</v>
      </c>
      <c r="B41" s="300"/>
      <c r="C41" s="378"/>
      <c r="D41" s="378"/>
      <c r="E41" s="378"/>
      <c r="F41" s="378"/>
      <c r="G41" s="378"/>
      <c r="H41" s="378"/>
      <c r="I41" s="378"/>
      <c r="J41" s="8"/>
      <c r="K41" s="8"/>
      <c r="L41" s="8"/>
      <c r="M41" s="6"/>
    </row>
    <row r="42" spans="1:13" ht="18" customHeight="1" x14ac:dyDescent="0.3">
      <c r="A42" s="300" t="s">
        <v>49</v>
      </c>
      <c r="B42" s="300"/>
      <c r="C42" s="378"/>
      <c r="D42" s="378"/>
      <c r="E42" s="378"/>
      <c r="F42" s="378"/>
      <c r="G42" s="378"/>
      <c r="H42" s="378"/>
      <c r="I42" s="378"/>
      <c r="J42" s="8"/>
      <c r="K42" s="8"/>
      <c r="L42" s="8"/>
      <c r="M42" s="6"/>
    </row>
    <row r="43" spans="1:13" ht="18" customHeight="1" x14ac:dyDescent="0.3">
      <c r="A43" s="300" t="s">
        <v>50</v>
      </c>
      <c r="B43" s="300"/>
      <c r="C43" s="378"/>
      <c r="D43" s="378"/>
      <c r="E43" s="378"/>
      <c r="F43" s="378"/>
      <c r="G43" s="378"/>
      <c r="H43" s="378"/>
      <c r="I43" s="378"/>
      <c r="J43" s="8"/>
      <c r="K43" s="8"/>
      <c r="L43" s="8"/>
      <c r="M43" s="6"/>
    </row>
    <row r="44" spans="1:13" ht="18" customHeight="1" x14ac:dyDescent="0.3">
      <c r="A44" s="300" t="s">
        <v>51</v>
      </c>
      <c r="B44" s="300"/>
      <c r="C44" s="378"/>
      <c r="D44" s="378"/>
      <c r="E44" s="378"/>
      <c r="F44" s="378"/>
      <c r="G44" s="378"/>
      <c r="H44" s="378"/>
      <c r="I44" s="378"/>
      <c r="J44" s="8"/>
      <c r="K44" s="8"/>
      <c r="L44" s="8"/>
      <c r="M44" s="6"/>
    </row>
    <row r="45" spans="1:13" ht="18" customHeight="1" x14ac:dyDescent="0.3">
      <c r="A45" s="300" t="s">
        <v>52</v>
      </c>
      <c r="B45" s="300"/>
      <c r="C45" s="378"/>
      <c r="D45" s="378"/>
      <c r="E45" s="378"/>
      <c r="F45" s="378"/>
      <c r="G45" s="378"/>
      <c r="H45" s="378"/>
      <c r="I45" s="378"/>
      <c r="J45" s="8"/>
      <c r="K45" s="8"/>
      <c r="L45" s="8"/>
      <c r="M45" s="6"/>
    </row>
    <row r="46" spans="1:13" ht="13.5" customHeight="1" x14ac:dyDescent="0.3">
      <c r="A46" s="7"/>
      <c r="B46" s="8"/>
      <c r="C46" s="8"/>
      <c r="D46" s="8"/>
      <c r="E46" s="8"/>
      <c r="F46" s="8"/>
      <c r="G46" s="8"/>
      <c r="H46" s="8"/>
      <c r="I46" s="8"/>
      <c r="J46" s="8"/>
      <c r="K46" s="8"/>
      <c r="L46" s="8"/>
      <c r="M46" s="6"/>
    </row>
    <row r="47" spans="1:13" ht="13.5" customHeight="1" x14ac:dyDescent="0.3">
      <c r="A47" s="7"/>
      <c r="B47" s="8"/>
      <c r="C47" s="8"/>
      <c r="D47" s="8"/>
      <c r="E47" s="8"/>
      <c r="F47" s="8"/>
      <c r="G47" s="8"/>
      <c r="H47" s="8"/>
      <c r="I47" s="8"/>
      <c r="J47" s="8"/>
      <c r="K47" s="8"/>
      <c r="L47" s="8"/>
      <c r="M47" s="6"/>
    </row>
    <row r="48" spans="1:13" ht="17.399999999999999" x14ac:dyDescent="0.35">
      <c r="A48" s="379" t="s">
        <v>53</v>
      </c>
      <c r="B48" s="10" t="s">
        <v>54</v>
      </c>
      <c r="C48" s="11" t="s">
        <v>55</v>
      </c>
      <c r="D48" s="11" t="s">
        <v>56</v>
      </c>
      <c r="E48" s="11" t="s">
        <v>57</v>
      </c>
      <c r="F48" s="11"/>
    </row>
    <row r="50" spans="1:26" ht="19.8" x14ac:dyDescent="0.4">
      <c r="A50" s="380" t="s">
        <v>166</v>
      </c>
      <c r="B50" s="297" t="s">
        <v>167</v>
      </c>
      <c r="C50" s="297"/>
      <c r="D50" s="13"/>
      <c r="E50" s="13"/>
    </row>
    <row r="52" spans="1:26" ht="16.5" customHeight="1" x14ac:dyDescent="0.3">
      <c r="A52" s="291" t="s">
        <v>60</v>
      </c>
      <c r="B52" s="291" t="s">
        <v>61</v>
      </c>
      <c r="C52" s="298" t="s">
        <v>62</v>
      </c>
      <c r="D52" s="298"/>
      <c r="E52" s="298"/>
      <c r="F52" s="290" t="s">
        <v>63</v>
      </c>
      <c r="G52" s="291" t="s">
        <v>64</v>
      </c>
      <c r="H52" s="294" t="s">
        <v>66</v>
      </c>
      <c r="I52" s="294"/>
      <c r="J52" s="294"/>
      <c r="K52" s="294"/>
      <c r="L52" s="294"/>
      <c r="M52" s="294"/>
      <c r="N52" s="294" t="s">
        <v>67</v>
      </c>
      <c r="O52" s="294"/>
      <c r="P52" s="294"/>
      <c r="Q52" s="294"/>
      <c r="R52" s="294"/>
      <c r="S52" s="294"/>
      <c r="T52" s="294"/>
      <c r="U52" s="294"/>
      <c r="V52" s="296" t="s">
        <v>68</v>
      </c>
      <c r="W52" s="296"/>
      <c r="X52" s="296"/>
      <c r="Y52" s="291" t="s">
        <v>69</v>
      </c>
      <c r="Z52" s="293" t="s">
        <v>70</v>
      </c>
    </row>
    <row r="53" spans="1:26" ht="13.5" customHeight="1" x14ac:dyDescent="0.3">
      <c r="A53" s="291"/>
      <c r="B53" s="291"/>
      <c r="C53" s="298"/>
      <c r="D53" s="298"/>
      <c r="E53" s="298"/>
      <c r="F53" s="290"/>
      <c r="G53" s="291"/>
      <c r="H53" s="294"/>
      <c r="I53" s="294"/>
      <c r="J53" s="294"/>
      <c r="K53" s="294"/>
      <c r="L53" s="294"/>
      <c r="M53" s="294"/>
      <c r="N53" s="294" t="s">
        <v>71</v>
      </c>
      <c r="O53" s="294"/>
      <c r="P53" s="294"/>
      <c r="Q53" s="294"/>
      <c r="R53" s="294"/>
      <c r="S53" s="294"/>
      <c r="T53" s="295" t="s">
        <v>72</v>
      </c>
      <c r="U53" s="295"/>
      <c r="V53" s="291" t="s">
        <v>73</v>
      </c>
      <c r="W53" s="291" t="s">
        <v>74</v>
      </c>
      <c r="X53" s="291" t="s">
        <v>75</v>
      </c>
      <c r="Y53" s="291"/>
      <c r="Z53" s="293"/>
    </row>
    <row r="54" spans="1:26" ht="16.5" customHeight="1" x14ac:dyDescent="0.3">
      <c r="A54" s="291"/>
      <c r="B54" s="291"/>
      <c r="C54" s="298"/>
      <c r="D54" s="298"/>
      <c r="E54" s="298"/>
      <c r="F54" s="290"/>
      <c r="G54" s="291"/>
      <c r="H54" s="290" t="s">
        <v>76</v>
      </c>
      <c r="I54" s="290" t="s">
        <v>77</v>
      </c>
      <c r="J54" s="291" t="s">
        <v>78</v>
      </c>
      <c r="K54" s="290" t="s">
        <v>79</v>
      </c>
      <c r="L54" s="291" t="s">
        <v>80</v>
      </c>
      <c r="M54" s="291" t="s">
        <v>81</v>
      </c>
      <c r="N54" s="292" t="s">
        <v>82</v>
      </c>
      <c r="O54" s="292"/>
      <c r="P54" s="292"/>
      <c r="Q54" s="291" t="s">
        <v>83</v>
      </c>
      <c r="R54" s="291" t="s">
        <v>84</v>
      </c>
      <c r="S54" s="291" t="s">
        <v>85</v>
      </c>
      <c r="T54" s="291" t="s">
        <v>86</v>
      </c>
      <c r="U54" s="291" t="s">
        <v>84</v>
      </c>
      <c r="V54" s="291"/>
      <c r="W54" s="291"/>
      <c r="X54" s="291"/>
      <c r="Y54" s="291"/>
      <c r="Z54" s="293"/>
    </row>
    <row r="55" spans="1:26" ht="14.25" customHeight="1" x14ac:dyDescent="0.3">
      <c r="A55" s="291"/>
      <c r="B55" s="291"/>
      <c r="C55" s="287" t="s">
        <v>87</v>
      </c>
      <c r="D55" s="288" t="s">
        <v>88</v>
      </c>
      <c r="E55" s="288" t="s">
        <v>89</v>
      </c>
      <c r="F55" s="290"/>
      <c r="G55" s="291"/>
      <c r="H55" s="290"/>
      <c r="I55" s="290"/>
      <c r="J55" s="291"/>
      <c r="K55" s="290"/>
      <c r="L55" s="291"/>
      <c r="M55" s="291"/>
      <c r="N55" s="289" t="s">
        <v>90</v>
      </c>
      <c r="O55" s="290" t="s">
        <v>91</v>
      </c>
      <c r="P55" s="291" t="s">
        <v>92</v>
      </c>
      <c r="Q55" s="291"/>
      <c r="R55" s="291"/>
      <c r="S55" s="291"/>
      <c r="T55" s="291"/>
      <c r="U55" s="291"/>
      <c r="V55" s="291"/>
      <c r="W55" s="291"/>
      <c r="X55" s="291"/>
      <c r="Y55" s="291"/>
      <c r="Z55" s="293"/>
    </row>
    <row r="56" spans="1:26" ht="27" customHeight="1" x14ac:dyDescent="0.3">
      <c r="A56" s="291"/>
      <c r="B56" s="291"/>
      <c r="C56" s="287"/>
      <c r="D56" s="288"/>
      <c r="E56" s="288"/>
      <c r="F56" s="290"/>
      <c r="G56" s="291"/>
      <c r="H56" s="290"/>
      <c r="I56" s="290"/>
      <c r="J56" s="291"/>
      <c r="K56" s="290"/>
      <c r="L56" s="291"/>
      <c r="M56" s="291"/>
      <c r="N56" s="289"/>
      <c r="O56" s="289"/>
      <c r="P56" s="289"/>
      <c r="Q56" s="291"/>
      <c r="R56" s="291"/>
      <c r="S56" s="291"/>
      <c r="T56" s="291"/>
      <c r="U56" s="291"/>
      <c r="V56" s="291"/>
      <c r="W56" s="291"/>
      <c r="X56" s="291"/>
      <c r="Y56" s="291"/>
      <c r="Z56" s="293"/>
    </row>
    <row r="57" spans="1:26" ht="14.25" customHeight="1" x14ac:dyDescent="0.3">
      <c r="A57" s="14" t="s">
        <v>56</v>
      </c>
      <c r="B57" s="40" t="s">
        <v>957</v>
      </c>
      <c r="C57" s="50" t="s">
        <v>95</v>
      </c>
      <c r="D57" s="51" t="s">
        <v>9</v>
      </c>
      <c r="E57" s="52" t="s">
        <v>9</v>
      </c>
      <c r="F57" s="381" t="s">
        <v>949</v>
      </c>
      <c r="G57" s="49">
        <v>10</v>
      </c>
      <c r="H57" s="47"/>
      <c r="I57" s="47"/>
      <c r="J57" s="47"/>
      <c r="K57" s="47"/>
      <c r="L57" s="47"/>
      <c r="M57" s="47"/>
      <c r="N57" s="47"/>
      <c r="O57" s="47"/>
      <c r="P57" s="47"/>
      <c r="Q57" s="59"/>
      <c r="R57" s="59"/>
      <c r="S57" s="47"/>
      <c r="T57" s="47"/>
      <c r="U57" s="47"/>
      <c r="V57" s="47"/>
      <c r="W57" s="47"/>
      <c r="X57" s="63" t="s">
        <v>10</v>
      </c>
      <c r="Y57" s="52" t="s">
        <v>549</v>
      </c>
      <c r="Z57" s="25" t="s">
        <v>950</v>
      </c>
    </row>
    <row r="58" spans="1:26" ht="14.25" customHeight="1" x14ac:dyDescent="0.3">
      <c r="A58" s="14" t="s">
        <v>56</v>
      </c>
      <c r="B58" s="40" t="s">
        <v>963</v>
      </c>
      <c r="C58" s="50" t="s">
        <v>97</v>
      </c>
      <c r="D58" s="51" t="s">
        <v>9</v>
      </c>
      <c r="E58" s="52" t="s">
        <v>9</v>
      </c>
      <c r="F58" s="76" t="s">
        <v>949</v>
      </c>
      <c r="G58" s="49"/>
      <c r="H58" s="47">
        <v>140</v>
      </c>
      <c r="I58" s="47">
        <v>40</v>
      </c>
      <c r="J58" s="47"/>
      <c r="K58" s="47"/>
      <c r="L58" s="47"/>
      <c r="M58" s="47">
        <f>SUM(H58:L58)</f>
        <v>180</v>
      </c>
      <c r="N58" s="47"/>
      <c r="O58" s="47" t="s">
        <v>10</v>
      </c>
      <c r="P58" s="47"/>
      <c r="Q58" s="59" t="s">
        <v>538</v>
      </c>
      <c r="R58" s="59" t="s">
        <v>951</v>
      </c>
      <c r="S58" s="47"/>
      <c r="T58" s="47"/>
      <c r="U58" s="47"/>
      <c r="V58" s="47"/>
      <c r="W58" s="47"/>
      <c r="X58" s="63" t="s">
        <v>10</v>
      </c>
      <c r="Y58" s="52" t="s">
        <v>549</v>
      </c>
      <c r="Z58" s="25" t="s">
        <v>950</v>
      </c>
    </row>
    <row r="59" spans="1:26" ht="14.25" customHeight="1" x14ac:dyDescent="0.3">
      <c r="A59" s="14" t="s">
        <v>56</v>
      </c>
      <c r="B59" s="40" t="s">
        <v>958</v>
      </c>
      <c r="C59" s="50" t="s">
        <v>95</v>
      </c>
      <c r="D59" s="51" t="s">
        <v>9</v>
      </c>
      <c r="E59" s="52" t="s">
        <v>9</v>
      </c>
      <c r="F59" s="381" t="s">
        <v>952</v>
      </c>
      <c r="G59" s="49">
        <v>10</v>
      </c>
      <c r="H59" s="47"/>
      <c r="I59" s="47"/>
      <c r="J59" s="47"/>
      <c r="K59" s="47"/>
      <c r="L59" s="47"/>
      <c r="M59" s="47"/>
      <c r="N59" s="47"/>
      <c r="O59" s="47"/>
      <c r="P59" s="47"/>
      <c r="Q59" s="59"/>
      <c r="R59" s="59"/>
      <c r="S59" s="47"/>
      <c r="T59" s="47"/>
      <c r="U59" s="47"/>
      <c r="V59" s="47"/>
      <c r="W59" s="47"/>
      <c r="X59" s="63" t="s">
        <v>10</v>
      </c>
      <c r="Y59" s="52" t="s">
        <v>549</v>
      </c>
      <c r="Z59" s="25" t="s">
        <v>950</v>
      </c>
    </row>
    <row r="60" spans="1:26" ht="14.25" customHeight="1" x14ac:dyDescent="0.3">
      <c r="A60" s="14" t="s">
        <v>56</v>
      </c>
      <c r="B60" s="40" t="s">
        <v>964</v>
      </c>
      <c r="C60" s="50" t="s">
        <v>97</v>
      </c>
      <c r="D60" s="51" t="s">
        <v>9</v>
      </c>
      <c r="E60" s="52" t="s">
        <v>9</v>
      </c>
      <c r="F60" s="76" t="s">
        <v>952</v>
      </c>
      <c r="G60" s="49"/>
      <c r="H60" s="47">
        <v>140</v>
      </c>
      <c r="I60" s="47">
        <v>40</v>
      </c>
      <c r="J60" s="47"/>
      <c r="K60" s="47"/>
      <c r="L60" s="47"/>
      <c r="M60" s="47">
        <v>180</v>
      </c>
      <c r="N60" s="47"/>
      <c r="O60" s="47" t="s">
        <v>10</v>
      </c>
      <c r="P60" s="47"/>
      <c r="Q60" s="59" t="s">
        <v>538</v>
      </c>
      <c r="R60" s="59" t="s">
        <v>951</v>
      </c>
      <c r="S60" s="47"/>
      <c r="T60" s="47"/>
      <c r="U60" s="47"/>
      <c r="V60" s="47"/>
      <c r="W60" s="47"/>
      <c r="X60" s="63" t="s">
        <v>10</v>
      </c>
      <c r="Y60" s="52" t="s">
        <v>549</v>
      </c>
      <c r="Z60" s="25" t="s">
        <v>950</v>
      </c>
    </row>
    <row r="61" spans="1:26" ht="14.25" customHeight="1" x14ac:dyDescent="0.3">
      <c r="A61" s="14" t="s">
        <v>56</v>
      </c>
      <c r="B61" s="40" t="s">
        <v>959</v>
      </c>
      <c r="C61" s="50" t="s">
        <v>95</v>
      </c>
      <c r="D61" s="51" t="s">
        <v>9</v>
      </c>
      <c r="E61" s="52" t="s">
        <v>9</v>
      </c>
      <c r="F61" s="381" t="s">
        <v>953</v>
      </c>
      <c r="G61" s="49">
        <v>10</v>
      </c>
      <c r="H61" s="47"/>
      <c r="I61" s="47"/>
      <c r="J61" s="47"/>
      <c r="K61" s="47"/>
      <c r="L61" s="47"/>
      <c r="M61" s="47"/>
      <c r="N61" s="47"/>
      <c r="O61" s="47"/>
      <c r="P61" s="47"/>
      <c r="Q61" s="59"/>
      <c r="R61" s="59"/>
      <c r="S61" s="47"/>
      <c r="T61" s="47"/>
      <c r="U61" s="47"/>
      <c r="V61" s="47"/>
      <c r="W61" s="47"/>
      <c r="X61" s="63" t="s">
        <v>10</v>
      </c>
      <c r="Y61" s="52" t="s">
        <v>549</v>
      </c>
      <c r="Z61" s="25" t="s">
        <v>950</v>
      </c>
    </row>
    <row r="62" spans="1:26" ht="14.25" customHeight="1" x14ac:dyDescent="0.3">
      <c r="A62" s="14" t="s">
        <v>56</v>
      </c>
      <c r="B62" s="40" t="s">
        <v>965</v>
      </c>
      <c r="C62" s="50" t="s">
        <v>97</v>
      </c>
      <c r="D62" s="51" t="s">
        <v>9</v>
      </c>
      <c r="E62" s="52" t="s">
        <v>9</v>
      </c>
      <c r="F62" s="76" t="s">
        <v>953</v>
      </c>
      <c r="G62" s="40"/>
      <c r="H62" s="47">
        <v>140</v>
      </c>
      <c r="I62" s="47">
        <v>40</v>
      </c>
      <c r="J62" s="47"/>
      <c r="K62" s="47"/>
      <c r="L62" s="47"/>
      <c r="M62" s="47">
        <v>180</v>
      </c>
      <c r="N62" s="47"/>
      <c r="O62" s="47" t="s">
        <v>10</v>
      </c>
      <c r="P62" s="47"/>
      <c r="Q62" s="59" t="s">
        <v>538</v>
      </c>
      <c r="R62" s="59" t="s">
        <v>951</v>
      </c>
      <c r="S62" s="47"/>
      <c r="T62" s="47"/>
      <c r="U62" s="47"/>
      <c r="V62" s="47"/>
      <c r="W62" s="47"/>
      <c r="X62" s="63" t="s">
        <v>10</v>
      </c>
      <c r="Y62" s="52" t="s">
        <v>549</v>
      </c>
      <c r="Z62" s="25" t="s">
        <v>950</v>
      </c>
    </row>
    <row r="63" spans="1:26" x14ac:dyDescent="0.3">
      <c r="B63" s="382" t="s">
        <v>165</v>
      </c>
      <c r="C63" s="382"/>
      <c r="D63" s="382"/>
      <c r="E63" s="382"/>
      <c r="F63" s="382"/>
      <c r="G63" s="383">
        <v>30</v>
      </c>
      <c r="H63" s="384">
        <f>SUM(H57:H62)</f>
        <v>420</v>
      </c>
      <c r="I63" s="384">
        <f t="shared" ref="I63:M63" si="0">SUM(I57:I62)</f>
        <v>120</v>
      </c>
      <c r="J63" s="384">
        <f t="shared" si="0"/>
        <v>0</v>
      </c>
      <c r="K63" s="384">
        <f t="shared" si="0"/>
        <v>0</v>
      </c>
      <c r="L63" s="384">
        <f t="shared" si="0"/>
        <v>0</v>
      </c>
      <c r="M63" s="385">
        <f t="shared" si="0"/>
        <v>540</v>
      </c>
      <c r="N63" s="25"/>
      <c r="O63" s="25"/>
      <c r="P63" s="25"/>
      <c r="Q63" s="25"/>
      <c r="R63" s="25"/>
      <c r="S63" s="25"/>
      <c r="T63" s="25"/>
      <c r="U63" s="25"/>
      <c r="V63" s="25"/>
      <c r="W63" s="25"/>
      <c r="X63" s="25"/>
      <c r="Y63" s="25"/>
      <c r="Z63" s="25"/>
    </row>
    <row r="64" spans="1:26" x14ac:dyDescent="0.3">
      <c r="B64" s="68"/>
      <c r="C64" s="68"/>
      <c r="D64" s="68"/>
      <c r="E64" s="68"/>
      <c r="F64" s="68"/>
      <c r="G64" s="69"/>
      <c r="M64" s="38" t="s">
        <v>864</v>
      </c>
    </row>
    <row r="66" spans="1:26" ht="17.399999999999999" x14ac:dyDescent="0.35">
      <c r="A66" s="379" t="s">
        <v>53</v>
      </c>
      <c r="B66" s="10" t="s">
        <v>54</v>
      </c>
      <c r="C66" s="11" t="s">
        <v>55</v>
      </c>
      <c r="D66" s="11" t="s">
        <v>56</v>
      </c>
      <c r="E66" s="11" t="s">
        <v>57</v>
      </c>
      <c r="F66" s="11"/>
    </row>
    <row r="68" spans="1:26" ht="19.8" x14ac:dyDescent="0.4">
      <c r="A68" s="380" t="s">
        <v>223</v>
      </c>
      <c r="B68" s="297" t="s">
        <v>224</v>
      </c>
      <c r="C68" s="297"/>
      <c r="D68" s="13"/>
      <c r="E68" s="13"/>
    </row>
    <row r="70" spans="1:26" ht="16.5" customHeight="1" x14ac:dyDescent="0.3">
      <c r="A70" s="291" t="s">
        <v>60</v>
      </c>
      <c r="B70" s="291" t="s">
        <v>61</v>
      </c>
      <c r="C70" s="298" t="s">
        <v>62</v>
      </c>
      <c r="D70" s="298"/>
      <c r="E70" s="298"/>
      <c r="F70" s="290" t="s">
        <v>63</v>
      </c>
      <c r="G70" s="291" t="s">
        <v>64</v>
      </c>
      <c r="H70" s="294" t="s">
        <v>66</v>
      </c>
      <c r="I70" s="294"/>
      <c r="J70" s="294"/>
      <c r="K70" s="294"/>
      <c r="L70" s="294"/>
      <c r="M70" s="294"/>
      <c r="N70" s="294" t="s">
        <v>67</v>
      </c>
      <c r="O70" s="294"/>
      <c r="P70" s="294"/>
      <c r="Q70" s="294"/>
      <c r="R70" s="294"/>
      <c r="S70" s="294"/>
      <c r="T70" s="294"/>
      <c r="U70" s="294"/>
      <c r="V70" s="296" t="s">
        <v>68</v>
      </c>
      <c r="W70" s="296"/>
      <c r="X70" s="296"/>
      <c r="Y70" s="291" t="s">
        <v>69</v>
      </c>
      <c r="Z70" s="293" t="s">
        <v>70</v>
      </c>
    </row>
    <row r="71" spans="1:26" ht="13.5" customHeight="1" x14ac:dyDescent="0.3">
      <c r="A71" s="291"/>
      <c r="B71" s="291"/>
      <c r="C71" s="298"/>
      <c r="D71" s="298"/>
      <c r="E71" s="298"/>
      <c r="F71" s="290"/>
      <c r="G71" s="291"/>
      <c r="H71" s="294"/>
      <c r="I71" s="294"/>
      <c r="J71" s="294"/>
      <c r="K71" s="294"/>
      <c r="L71" s="294"/>
      <c r="M71" s="294"/>
      <c r="N71" s="294" t="s">
        <v>71</v>
      </c>
      <c r="O71" s="294"/>
      <c r="P71" s="294"/>
      <c r="Q71" s="294"/>
      <c r="R71" s="294"/>
      <c r="S71" s="294"/>
      <c r="T71" s="295" t="s">
        <v>72</v>
      </c>
      <c r="U71" s="295"/>
      <c r="V71" s="291" t="s">
        <v>73</v>
      </c>
      <c r="W71" s="291" t="s">
        <v>74</v>
      </c>
      <c r="X71" s="291" t="s">
        <v>75</v>
      </c>
      <c r="Y71" s="291"/>
      <c r="Z71" s="293"/>
    </row>
    <row r="72" spans="1:26" ht="16.5" customHeight="1" x14ac:dyDescent="0.3">
      <c r="A72" s="291"/>
      <c r="B72" s="291"/>
      <c r="C72" s="298"/>
      <c r="D72" s="298"/>
      <c r="E72" s="298"/>
      <c r="F72" s="290"/>
      <c r="G72" s="291"/>
      <c r="H72" s="290" t="s">
        <v>76</v>
      </c>
      <c r="I72" s="290" t="s">
        <v>77</v>
      </c>
      <c r="J72" s="291" t="s">
        <v>78</v>
      </c>
      <c r="K72" s="290" t="s">
        <v>79</v>
      </c>
      <c r="L72" s="291" t="s">
        <v>80</v>
      </c>
      <c r="M72" s="291" t="s">
        <v>81</v>
      </c>
      <c r="N72" s="292" t="s">
        <v>82</v>
      </c>
      <c r="O72" s="292"/>
      <c r="P72" s="292"/>
      <c r="Q72" s="291" t="s">
        <v>83</v>
      </c>
      <c r="R72" s="291" t="s">
        <v>84</v>
      </c>
      <c r="S72" s="291" t="s">
        <v>85</v>
      </c>
      <c r="T72" s="291" t="s">
        <v>86</v>
      </c>
      <c r="U72" s="291" t="s">
        <v>84</v>
      </c>
      <c r="V72" s="291"/>
      <c r="W72" s="291"/>
      <c r="X72" s="291"/>
      <c r="Y72" s="291"/>
      <c r="Z72" s="293"/>
    </row>
    <row r="73" spans="1:26" ht="14.25" customHeight="1" x14ac:dyDescent="0.3">
      <c r="A73" s="291"/>
      <c r="B73" s="291"/>
      <c r="C73" s="287" t="s">
        <v>87</v>
      </c>
      <c r="D73" s="288" t="s">
        <v>88</v>
      </c>
      <c r="E73" s="288" t="s">
        <v>89</v>
      </c>
      <c r="F73" s="290"/>
      <c r="G73" s="291"/>
      <c r="H73" s="290"/>
      <c r="I73" s="290"/>
      <c r="J73" s="291"/>
      <c r="K73" s="290"/>
      <c r="L73" s="291"/>
      <c r="M73" s="291"/>
      <c r="N73" s="289" t="s">
        <v>90</v>
      </c>
      <c r="O73" s="290" t="s">
        <v>91</v>
      </c>
      <c r="P73" s="291" t="s">
        <v>92</v>
      </c>
      <c r="Q73" s="291"/>
      <c r="R73" s="291"/>
      <c r="S73" s="291"/>
      <c r="T73" s="291"/>
      <c r="U73" s="291"/>
      <c r="V73" s="291"/>
      <c r="W73" s="291"/>
      <c r="X73" s="291"/>
      <c r="Y73" s="291"/>
      <c r="Z73" s="293"/>
    </row>
    <row r="74" spans="1:26" ht="27" customHeight="1" x14ac:dyDescent="0.3">
      <c r="A74" s="291"/>
      <c r="B74" s="291"/>
      <c r="C74" s="287"/>
      <c r="D74" s="288"/>
      <c r="E74" s="288"/>
      <c r="F74" s="290"/>
      <c r="G74" s="291"/>
      <c r="H74" s="290"/>
      <c r="I74" s="290"/>
      <c r="J74" s="291"/>
      <c r="K74" s="290"/>
      <c r="L74" s="291"/>
      <c r="M74" s="291"/>
      <c r="N74" s="289"/>
      <c r="O74" s="289"/>
      <c r="P74" s="289"/>
      <c r="Q74" s="291"/>
      <c r="R74" s="291"/>
      <c r="S74" s="291"/>
      <c r="T74" s="291"/>
      <c r="U74" s="291"/>
      <c r="V74" s="291"/>
      <c r="W74" s="291"/>
      <c r="X74" s="291"/>
      <c r="Y74" s="291"/>
      <c r="Z74" s="293"/>
    </row>
    <row r="75" spans="1:26" ht="14.25" customHeight="1" x14ac:dyDescent="0.3">
      <c r="A75" s="14" t="s">
        <v>57</v>
      </c>
      <c r="B75" s="40" t="s">
        <v>960</v>
      </c>
      <c r="C75" s="50" t="s">
        <v>95</v>
      </c>
      <c r="D75" s="51" t="s">
        <v>9</v>
      </c>
      <c r="E75" s="52" t="s">
        <v>9</v>
      </c>
      <c r="F75" s="381" t="s">
        <v>954</v>
      </c>
      <c r="G75" s="40">
        <v>12</v>
      </c>
      <c r="H75" s="47"/>
      <c r="I75" s="47"/>
      <c r="J75" s="47"/>
      <c r="K75" s="47"/>
      <c r="L75" s="47"/>
      <c r="M75" s="47"/>
      <c r="N75" s="47"/>
      <c r="O75" s="47"/>
      <c r="P75" s="47"/>
      <c r="Q75" s="59"/>
      <c r="R75" s="59"/>
      <c r="S75" s="47"/>
      <c r="T75" s="47"/>
      <c r="U75" s="47"/>
      <c r="V75" s="47"/>
      <c r="W75" s="47"/>
      <c r="X75" s="63" t="s">
        <v>10</v>
      </c>
      <c r="Y75" s="52" t="s">
        <v>549</v>
      </c>
      <c r="Z75" s="25" t="s">
        <v>950</v>
      </c>
    </row>
    <row r="76" spans="1:26" ht="14.25" customHeight="1" x14ac:dyDescent="0.3">
      <c r="A76" s="14" t="s">
        <v>57</v>
      </c>
      <c r="B76" s="40" t="s">
        <v>966</v>
      </c>
      <c r="C76" s="50" t="s">
        <v>97</v>
      </c>
      <c r="D76" s="51" t="s">
        <v>9</v>
      </c>
      <c r="E76" s="52" t="s">
        <v>9</v>
      </c>
      <c r="F76" s="76" t="s">
        <v>954</v>
      </c>
      <c r="G76" s="40"/>
      <c r="H76" s="47">
        <v>120</v>
      </c>
      <c r="I76" s="47">
        <v>30</v>
      </c>
      <c r="J76" s="47"/>
      <c r="K76" s="47"/>
      <c r="L76" s="47"/>
      <c r="M76" s="47">
        <f>SUM(H76:L76)</f>
        <v>150</v>
      </c>
      <c r="N76" s="47" t="s">
        <v>10</v>
      </c>
      <c r="O76" s="47"/>
      <c r="P76" s="47"/>
      <c r="Q76" s="59"/>
      <c r="R76" s="59"/>
      <c r="S76" s="47"/>
      <c r="T76" s="47"/>
      <c r="U76" s="47"/>
      <c r="V76" s="47"/>
      <c r="W76" s="47"/>
      <c r="X76" s="63" t="s">
        <v>10</v>
      </c>
      <c r="Y76" s="52" t="s">
        <v>549</v>
      </c>
      <c r="Z76" s="25" t="s">
        <v>950</v>
      </c>
    </row>
    <row r="77" spans="1:26" ht="14.25" customHeight="1" x14ac:dyDescent="0.3">
      <c r="A77" s="14" t="s">
        <v>57</v>
      </c>
      <c r="B77" s="40" t="s">
        <v>961</v>
      </c>
      <c r="C77" s="50" t="s">
        <v>95</v>
      </c>
      <c r="D77" s="51" t="s">
        <v>9</v>
      </c>
      <c r="E77" s="52" t="s">
        <v>9</v>
      </c>
      <c r="F77" s="381" t="s">
        <v>955</v>
      </c>
      <c r="G77" s="40">
        <v>9</v>
      </c>
      <c r="H77" s="47"/>
      <c r="I77" s="47"/>
      <c r="J77" s="47"/>
      <c r="K77" s="47"/>
      <c r="L77" s="47"/>
      <c r="M77" s="47"/>
      <c r="N77" s="47"/>
      <c r="O77" s="47"/>
      <c r="P77" s="47"/>
      <c r="Q77" s="59"/>
      <c r="R77" s="59"/>
      <c r="S77" s="47"/>
      <c r="T77" s="47"/>
      <c r="U77" s="47"/>
      <c r="V77" s="47"/>
      <c r="W77" s="47"/>
      <c r="X77" s="63" t="s">
        <v>10</v>
      </c>
      <c r="Y77" s="52" t="s">
        <v>549</v>
      </c>
      <c r="Z77" s="25" t="s">
        <v>950</v>
      </c>
    </row>
    <row r="78" spans="1:26" ht="14.25" customHeight="1" x14ac:dyDescent="0.3">
      <c r="A78" s="14" t="s">
        <v>57</v>
      </c>
      <c r="B78" s="40" t="s">
        <v>967</v>
      </c>
      <c r="C78" s="50" t="s">
        <v>97</v>
      </c>
      <c r="D78" s="51" t="s">
        <v>9</v>
      </c>
      <c r="E78" s="52" t="s">
        <v>9</v>
      </c>
      <c r="F78" s="76" t="s">
        <v>955</v>
      </c>
      <c r="G78" s="40"/>
      <c r="H78" s="47">
        <v>120</v>
      </c>
      <c r="I78" s="47">
        <v>30</v>
      </c>
      <c r="J78" s="47"/>
      <c r="K78" s="47"/>
      <c r="L78" s="47"/>
      <c r="M78" s="47">
        <f>SUM(H78:L78)</f>
        <v>150</v>
      </c>
      <c r="N78" s="47" t="s">
        <v>10</v>
      </c>
      <c r="O78" s="47"/>
      <c r="P78" s="47"/>
      <c r="Q78" s="59"/>
      <c r="R78" s="59"/>
      <c r="S78" s="47"/>
      <c r="T78" s="47"/>
      <c r="U78" s="47"/>
      <c r="V78" s="47"/>
      <c r="W78" s="47"/>
      <c r="X78" s="63" t="s">
        <v>10</v>
      </c>
      <c r="Y78" s="52" t="s">
        <v>549</v>
      </c>
      <c r="Z78" s="25" t="s">
        <v>950</v>
      </c>
    </row>
    <row r="79" spans="1:26" ht="14.25" customHeight="1" x14ac:dyDescent="0.3">
      <c r="A79" s="14" t="s">
        <v>57</v>
      </c>
      <c r="B79" s="40" t="s">
        <v>962</v>
      </c>
      <c r="C79" s="50" t="s">
        <v>95</v>
      </c>
      <c r="D79" s="51" t="s">
        <v>9</v>
      </c>
      <c r="E79" s="52" t="s">
        <v>9</v>
      </c>
      <c r="F79" s="381" t="s">
        <v>956</v>
      </c>
      <c r="G79" s="40">
        <v>9</v>
      </c>
      <c r="H79" s="47"/>
      <c r="I79" s="47"/>
      <c r="J79" s="47"/>
      <c r="K79" s="47"/>
      <c r="L79" s="47"/>
      <c r="M79" s="47"/>
      <c r="N79" s="47"/>
      <c r="O79" s="47"/>
      <c r="P79" s="47"/>
      <c r="Q79" s="59"/>
      <c r="R79" s="59"/>
      <c r="S79" s="47"/>
      <c r="T79" s="47"/>
      <c r="U79" s="47"/>
      <c r="V79" s="47"/>
      <c r="W79" s="47"/>
      <c r="X79" s="63" t="s">
        <v>10</v>
      </c>
      <c r="Y79" s="52" t="s">
        <v>549</v>
      </c>
      <c r="Z79" s="25" t="s">
        <v>950</v>
      </c>
    </row>
    <row r="80" spans="1:26" ht="14.25" customHeight="1" x14ac:dyDescent="0.3">
      <c r="A80" s="14" t="s">
        <v>57</v>
      </c>
      <c r="B80" s="40" t="s">
        <v>968</v>
      </c>
      <c r="C80" s="50" t="s">
        <v>97</v>
      </c>
      <c r="D80" s="51" t="s">
        <v>9</v>
      </c>
      <c r="E80" s="52" t="s">
        <v>9</v>
      </c>
      <c r="F80" s="76" t="s">
        <v>956</v>
      </c>
      <c r="G80" s="40"/>
      <c r="H80" s="47">
        <v>230</v>
      </c>
      <c r="I80" s="47">
        <v>30</v>
      </c>
      <c r="J80" s="47"/>
      <c r="K80" s="47"/>
      <c r="L80" s="47"/>
      <c r="M80" s="47">
        <f>SUM(H80:L80)</f>
        <v>260</v>
      </c>
      <c r="N80" s="47" t="s">
        <v>10</v>
      </c>
      <c r="O80" s="47"/>
      <c r="P80" s="47"/>
      <c r="Q80" s="59"/>
      <c r="R80" s="59"/>
      <c r="S80" s="47"/>
      <c r="T80" s="47"/>
      <c r="U80" s="47"/>
      <c r="V80" s="47"/>
      <c r="W80" s="47"/>
      <c r="X80" s="63" t="s">
        <v>10</v>
      </c>
      <c r="Y80" s="52" t="s">
        <v>549</v>
      </c>
      <c r="Z80" s="25" t="s">
        <v>950</v>
      </c>
    </row>
    <row r="81" spans="2:26" x14ac:dyDescent="0.3">
      <c r="B81" s="382" t="s">
        <v>165</v>
      </c>
      <c r="C81" s="382"/>
      <c r="D81" s="382"/>
      <c r="E81" s="382"/>
      <c r="F81" s="382"/>
      <c r="G81" s="383">
        <v>30</v>
      </c>
      <c r="H81" s="384">
        <f>SUM(H75:H80)</f>
        <v>470</v>
      </c>
      <c r="I81" s="384">
        <f t="shared" ref="I81:M81" si="1">SUM(I75:I80)</f>
        <v>90</v>
      </c>
      <c r="J81" s="384">
        <f t="shared" si="1"/>
        <v>0</v>
      </c>
      <c r="K81" s="384">
        <f t="shared" si="1"/>
        <v>0</v>
      </c>
      <c r="L81" s="384">
        <f t="shared" si="1"/>
        <v>0</v>
      </c>
      <c r="M81" s="385">
        <f t="shared" si="1"/>
        <v>560</v>
      </c>
      <c r="N81" s="25"/>
      <c r="O81" s="25"/>
      <c r="P81" s="25"/>
      <c r="Q81" s="25"/>
      <c r="R81" s="25"/>
      <c r="S81" s="25"/>
      <c r="T81" s="25"/>
      <c r="U81" s="25"/>
      <c r="V81" s="25"/>
      <c r="W81" s="25"/>
      <c r="X81" s="25"/>
      <c r="Y81" s="25"/>
      <c r="Z81" s="25"/>
    </row>
    <row r="82" spans="2:26" x14ac:dyDescent="0.3">
      <c r="M82" s="38" t="s">
        <v>864</v>
      </c>
    </row>
  </sheetData>
  <mergeCells count="138">
    <mergeCell ref="B81:F81"/>
    <mergeCell ref="C73:C74"/>
    <mergeCell ref="D73:D74"/>
    <mergeCell ref="E73:E74"/>
    <mergeCell ref="N73:N74"/>
    <mergeCell ref="O73:O74"/>
    <mergeCell ref="P73:P74"/>
    <mergeCell ref="N72:P72"/>
    <mergeCell ref="Q72:Q74"/>
    <mergeCell ref="R72:R74"/>
    <mergeCell ref="S72:S74"/>
    <mergeCell ref="T72:T74"/>
    <mergeCell ref="U72:U74"/>
    <mergeCell ref="X71:X74"/>
    <mergeCell ref="H72:H74"/>
    <mergeCell ref="I72:I74"/>
    <mergeCell ref="J72:J74"/>
    <mergeCell ref="K72:K74"/>
    <mergeCell ref="L72:L74"/>
    <mergeCell ref="M72:M74"/>
    <mergeCell ref="N70:U70"/>
    <mergeCell ref="V70:X70"/>
    <mergeCell ref="Y70:Y74"/>
    <mergeCell ref="Z70:Z74"/>
    <mergeCell ref="N71:S71"/>
    <mergeCell ref="T71:U71"/>
    <mergeCell ref="V71:V74"/>
    <mergeCell ref="W71:W74"/>
    <mergeCell ref="B63:F63"/>
    <mergeCell ref="B68:C68"/>
    <mergeCell ref="A70:A74"/>
    <mergeCell ref="B70:B74"/>
    <mergeCell ref="C70:E72"/>
    <mergeCell ref="F70:F74"/>
    <mergeCell ref="G70:G74"/>
    <mergeCell ref="H70:M71"/>
    <mergeCell ref="Q54:Q56"/>
    <mergeCell ref="R54:R56"/>
    <mergeCell ref="S54:S56"/>
    <mergeCell ref="T54:T56"/>
    <mergeCell ref="U54:U56"/>
    <mergeCell ref="C55:C56"/>
    <mergeCell ref="D55:D56"/>
    <mergeCell ref="E55:E56"/>
    <mergeCell ref="N55:N56"/>
    <mergeCell ref="O55:O56"/>
    <mergeCell ref="N54:P54"/>
    <mergeCell ref="P55:P56"/>
    <mergeCell ref="H54:H56"/>
    <mergeCell ref="I54:I56"/>
    <mergeCell ref="J54:J56"/>
    <mergeCell ref="K54:K56"/>
    <mergeCell ref="L54:L56"/>
    <mergeCell ref="M54:M56"/>
    <mergeCell ref="N52:U52"/>
    <mergeCell ref="V52:X52"/>
    <mergeCell ref="Y52:Y56"/>
    <mergeCell ref="Z52:Z56"/>
    <mergeCell ref="N53:S53"/>
    <mergeCell ref="T53:U53"/>
    <mergeCell ref="V53:V56"/>
    <mergeCell ref="W53:W56"/>
    <mergeCell ref="X53:X56"/>
    <mergeCell ref="B50:C50"/>
    <mergeCell ref="A52:A56"/>
    <mergeCell ref="B52:B56"/>
    <mergeCell ref="C52:E54"/>
    <mergeCell ref="F52:F56"/>
    <mergeCell ref="G52:G56"/>
    <mergeCell ref="H52:M53"/>
    <mergeCell ref="A43:B43"/>
    <mergeCell ref="C43:I43"/>
    <mergeCell ref="A44:B44"/>
    <mergeCell ref="C44:I44"/>
    <mergeCell ref="A45:B45"/>
    <mergeCell ref="C45:I45"/>
    <mergeCell ref="A40:B40"/>
    <mergeCell ref="C40:I40"/>
    <mergeCell ref="A41:B41"/>
    <mergeCell ref="C41:I41"/>
    <mergeCell ref="A42:B42"/>
    <mergeCell ref="C42:I42"/>
    <mergeCell ref="A37:B37"/>
    <mergeCell ref="C37:I37"/>
    <mergeCell ref="A38:B38"/>
    <mergeCell ref="C38:I38"/>
    <mergeCell ref="A39:B39"/>
    <mergeCell ref="C39:I39"/>
    <mergeCell ref="A33:B33"/>
    <mergeCell ref="A34:B34"/>
    <mergeCell ref="C34:I34"/>
    <mergeCell ref="A35:B35"/>
    <mergeCell ref="C35:I35"/>
    <mergeCell ref="A36:I36"/>
    <mergeCell ref="A30:B30"/>
    <mergeCell ref="C30:I30"/>
    <mergeCell ref="A31:B31"/>
    <mergeCell ref="C31:I31"/>
    <mergeCell ref="A32:B32"/>
    <mergeCell ref="C32:I32"/>
    <mergeCell ref="A27:B27"/>
    <mergeCell ref="C27:I27"/>
    <mergeCell ref="A28:B28"/>
    <mergeCell ref="C28:I28"/>
    <mergeCell ref="A29:B29"/>
    <mergeCell ref="C29:I29"/>
    <mergeCell ref="A24:B24"/>
    <mergeCell ref="C24:I24"/>
    <mergeCell ref="A25:B25"/>
    <mergeCell ref="C25:I25"/>
    <mergeCell ref="A26:B26"/>
    <mergeCell ref="C26:I26"/>
    <mergeCell ref="A21:B21"/>
    <mergeCell ref="C21:I21"/>
    <mergeCell ref="A22:B22"/>
    <mergeCell ref="C22:I22"/>
    <mergeCell ref="A23:B23"/>
    <mergeCell ref="C23:I23"/>
    <mergeCell ref="A18:B18"/>
    <mergeCell ref="C18:I18"/>
    <mergeCell ref="A19:B19"/>
    <mergeCell ref="C19:I19"/>
    <mergeCell ref="A20:B20"/>
    <mergeCell ref="C20:I20"/>
    <mergeCell ref="L11:L13"/>
    <mergeCell ref="M11:M13"/>
    <mergeCell ref="A15:I15"/>
    <mergeCell ref="A16:B16"/>
    <mergeCell ref="C16:I16"/>
    <mergeCell ref="A17:B17"/>
    <mergeCell ref="C17:I17"/>
    <mergeCell ref="C1:K4"/>
    <mergeCell ref="C6:K6"/>
    <mergeCell ref="A7:B7"/>
    <mergeCell ref="B8:D8"/>
    <mergeCell ref="B9:D9"/>
    <mergeCell ref="A11:A13"/>
    <mergeCell ref="B11:K13"/>
  </mergeCells>
  <dataValidations count="10">
    <dataValidation type="list" errorStyle="information" allowBlank="1" showInputMessage="1" showErrorMessage="1" sqref="C57:C62 C75:C80" xr:uid="{92855A87-FD37-46A3-B222-5E57A56C7791}">
      <formula1>types</formula1>
      <formula2>0</formula2>
    </dataValidation>
    <dataValidation type="list" allowBlank="1" showInputMessage="1" showErrorMessage="1" sqref="D57:E62 V57:X62 V75:X80 D75:E80" xr:uid="{37DEA428-F48B-40B7-A209-D481094508C3}">
      <formula1>CH</formula1>
      <formula2>0</formula2>
    </dataValidation>
    <dataValidation type="list" allowBlank="1" showInputMessage="1" showErrorMessage="1" sqref="A57:A62 A75:A80" xr:uid="{1E67009C-6A7B-4CA6-B828-E4B82DDAA788}">
      <formula1>semestre</formula1>
      <formula2>0</formula2>
    </dataValidation>
    <dataValidation type="list" allowBlank="1" showInputMessage="1" showErrorMessage="1" sqref="C17:I17" xr:uid="{97660572-57D0-4B23-863A-70307933E102}">
      <formula1>composante</formula1>
      <formula2>0</formula2>
    </dataValidation>
    <dataValidation type="list" allowBlank="1" showInputMessage="1" showErrorMessage="1" sqref="C16:I16" xr:uid="{0BEE39E7-6AB7-4B5C-8B26-51A273C74F7D}">
      <formula1>facultés</formula1>
      <formula2>0</formula2>
    </dataValidation>
    <dataValidation type="list" allowBlank="1" showInputMessage="1" showErrorMessage="1" sqref="C31:I31" xr:uid="{B95FFE0B-225D-4B2D-8856-D3EDCECAA7C4}">
      <formula1>REP</formula1>
      <formula2>0</formula2>
    </dataValidation>
    <dataValidation type="list" allowBlank="1" showInputMessage="1" showErrorMessage="1" sqref="C35:I35" xr:uid="{C3BAFEEC-0DED-40DE-8197-9135832FCE5F}">
      <formula1>CHX</formula1>
      <formula2>0</formula2>
    </dataValidation>
    <dataValidation type="list" allowBlank="1" showInputMessage="1" showErrorMessage="1" sqref="C27:I27" xr:uid="{0EEE96AC-0C74-4685-9740-EB0AAB4B7AB8}">
      <formula1>régimes2</formula1>
      <formula2>0</formula2>
    </dataValidation>
    <dataValidation type="list" allowBlank="1" showInputMessage="1" showErrorMessage="1" sqref="C34:I34" xr:uid="{C6CD5721-4EFD-4BB0-98B1-6A7CC9F8A665}">
      <formula1>type</formula1>
      <formula2>0</formula2>
    </dataValidation>
    <dataValidation type="list" allowBlank="1" showInputMessage="1" showErrorMessage="1" sqref="C28:I29" xr:uid="{010635EE-726E-4247-A356-FC5E1C9CB01C}">
      <formula1>ON</formula1>
      <formula2>0</formula2>
    </dataValidation>
  </dataValidations>
  <hyperlinks>
    <hyperlink ref="C19" r:id="rId1" xr:uid="{292DA1F4-F7A4-4323-88A4-5476B33B10FC}"/>
    <hyperlink ref="C22" r:id="rId2" xr:uid="{9C11F054-2F7B-408A-86C1-976EF1965581}"/>
    <hyperlink ref="B48" location="'4. Maquette'!A23" display="Semestre 1" xr:uid="{595AB4B1-1B13-4E04-A6DB-F39922AD9F07}"/>
    <hyperlink ref="C48" location="'4. Maquette'!A134" display="Semestre 2" xr:uid="{F68FACA7-6D08-4F3C-9B98-7B4F017D6851}"/>
    <hyperlink ref="D48" location="'4. Maquette'!A245" display="Semestre 3" xr:uid="{1FCB7B9C-174A-43F7-BA69-0642C13BBFF5}"/>
    <hyperlink ref="E48" location="'4. Maquette'!A356" display="Semestre 4" xr:uid="{D68FE5F6-8F92-4FCC-AB69-3A78B7B89659}"/>
    <hyperlink ref="B66" location="'4. Maquette'!A23" display="Semestre 1" xr:uid="{B73287CC-6918-45CB-A1F3-CB820AD8EE6A}"/>
    <hyperlink ref="C66" location="'4. Maquette'!A134" display="Semestre 2" xr:uid="{B8952378-179F-4CC9-912B-CF1C3E15D82E}"/>
    <hyperlink ref="D66" location="'4. Maquette'!A245" display="Semestre 3" xr:uid="{3B3F0F9E-4174-4221-8286-2F97F6A91402}"/>
    <hyperlink ref="E66" location="'4. Maquette'!A356" display="Semestre 4" xr:uid="{F988EA7B-53EA-4349-AC97-1D7AC9528AC9}"/>
  </hyperlinks>
  <pageMargins left="0.25" right="0.25" top="0.75" bottom="0.75" header="0.3" footer="0.3"/>
  <pageSetup paperSize="8" scale="35" fitToHeight="0" orientation="landscape" horizontalDpi="300" verticalDpi="3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DATA</vt:lpstr>
      <vt:lpstr>IMPAIRS</vt:lpstr>
      <vt:lpstr>LP</vt:lpstr>
      <vt:lpstr>MPRI</vt:lpstr>
      <vt:lpstr>GENIAL</vt:lpstr>
      <vt:lpstr>DM CRYPTOGRAPHIE</vt:lpstr>
      <vt:lpstr>DM MISD</vt:lpstr>
      <vt:lpstr>AGREGATION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Dalla Francesca</dc:creator>
  <cp:lastModifiedBy>Audrey Dalla Francesca</cp:lastModifiedBy>
  <dcterms:created xsi:type="dcterms:W3CDTF">2025-07-01T12:14:18Z</dcterms:created>
  <dcterms:modified xsi:type="dcterms:W3CDTF">2025-08-28T12:49:00Z</dcterms:modified>
</cp:coreProperties>
</file>